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<sst xmlns="http://schemas.openxmlformats.org/spreadsheetml/2006/main" count="727" uniqueCount="110">
  <si>
    <t>ILOŚĆ ŁĄCZNA</t>
  </si>
  <si>
    <t>KOLORYSTYKA</t>
  </si>
  <si>
    <t>ŁAWKI/STOŁY</t>
  </si>
  <si>
    <t>SZAFY/REGAŁY</t>
  </si>
  <si>
    <t>R_001</t>
  </si>
  <si>
    <t>OPIS GŁÓWNY - PARAMETRY TECHNICZNE</t>
  </si>
  <si>
    <t>NR. POM.</t>
  </si>
  <si>
    <t>INWESTOR: POWIAT WRZESIŃSKI | UL. CHOPINA 10 | 62-300 WRZEŚNIA</t>
  </si>
  <si>
    <t>ZESTAWIENIE ELEMENTÓW WYPOSAŻENIA POMIESZCZENIA</t>
  </si>
  <si>
    <t>POW. [M2]</t>
  </si>
  <si>
    <t>DŁUGOŚĆ [CM]</t>
  </si>
  <si>
    <t>WYS. 180    SZER. 100         DŁ. 43,2</t>
  </si>
  <si>
    <t>SYMBOL</t>
  </si>
  <si>
    <t>WYM. [CM]</t>
  </si>
  <si>
    <t>ANTRACYT</t>
  </si>
  <si>
    <t>BS_003</t>
  </si>
  <si>
    <t>WYS. 74     SZER. 80    DŁ.160</t>
  </si>
  <si>
    <t>R_002</t>
  </si>
  <si>
    <t xml:space="preserve">SZAFA KONTENER Z 3 SZUFLADAMI WYSUWANYMI | WBUDOWANY ZAMEK NA KLUCZ| OPARCIE NA 4 ROLKACH DO PODŁOGI DYWANOWEJ </t>
  </si>
  <si>
    <t>WYS. 58,6    SZER. 41,5         DŁ. 60</t>
  </si>
  <si>
    <t>15B</t>
  </si>
  <si>
    <t>SOFY/SIEDZISKA</t>
  </si>
  <si>
    <t>DREWNO JASNE - DĄB, BUK</t>
  </si>
  <si>
    <t>GRAFIT</t>
  </si>
  <si>
    <t>BIURO ROBOCZE | NOGI METALOWE 30X30 MM POŁĄCZONE BELKAMI - RAMA W KOLOR CIEMNY GRAFIT| BLAT PŁYTA MELAMINOWANA GR. MIN 28 MM</t>
  </si>
  <si>
    <t>BS_020</t>
  </si>
  <si>
    <t>STÓŁ DO KAWY | OPARCIE NA DWÓCH NOGACH - RAMA KOLOR CIEMNY GRAFIT | BLAT PŁYTA KOMPOZYTOWA GR. 30 MM</t>
  </si>
  <si>
    <t>WYS. 40     SZER. 90   DŁ.45</t>
  </si>
  <si>
    <t>SZAFA DWUDRZWIOWA Z UCHWYTAMI ZE STALI NIERDZEWNEJ | DRZWI ROZTWIERANE | PÓŁKI WEWNETRZNE W UKŁADZIE HORYZONTALNYM OPARCIE SYSTEMOWE | OPARCIE NA 4 NOGACH Z REGULOWANĄ WYSOKOŚCIĄ</t>
  </si>
  <si>
    <t>TEMAT: PROJEKT ARANŻACJI WNETRZ BUDYNEK B01 CENTRUM BADAŃ I ROZWOJU NOWOCZESNYCH TECHNOLOGII W GRZYMYSŁAWICACH</t>
  </si>
  <si>
    <t>GRAFITOWY</t>
  </si>
  <si>
    <t>BS_004</t>
  </si>
  <si>
    <t>BIURO ROBOCZE | NOGI METALOWE 30X30 MM POŁĄCZONE BELKAMI | RAMA W KOLORZE CIEMNY GRAFIT | BLAT PŁYTA MELAMINOWANA GR. MIN 28 MM</t>
  </si>
  <si>
    <t>WYS. 74     SZER. 80    DŁ.120</t>
  </si>
  <si>
    <t>BS_005</t>
  </si>
  <si>
    <t>WYS. 74     SZER. 80    DŁ.180</t>
  </si>
  <si>
    <t>R_003</t>
  </si>
  <si>
    <t>WYS. 180    SZER. 120         DŁ. 43,2</t>
  </si>
  <si>
    <t>29A</t>
  </si>
  <si>
    <t>BS_001</t>
  </si>
  <si>
    <t>STÓŁ KONFERENCYJNY | JEDNONOŻNY OPARCIE NA PODSTAWIE KOŁOWEJ ZE STALI NERDZEWNEJ ŚR. 620 MM, KOLUMNA MALOWANA ŚR.MIN 100 MM | BLAT PŁYTA MELAMINOWANA GR. MIN 28 MM</t>
  </si>
  <si>
    <t>WYS. 73     SZER. 110 DŁ.140</t>
  </si>
  <si>
    <t>BS_002</t>
  </si>
  <si>
    <t>SZAFA DWUDRZWIOWA Z UCHWYTAMI ZE STOPU STALI SREBRNA MAT | DRZWI ROZWIERNE | 4  PÓŁKI Z REGULACJĄ POZIOMU | DODATKOWO  PODZIAL PIONOWY | OPARCIE NA 4 NOGACH Z REGULOWANĄ WYSOKOŚCIĄ</t>
  </si>
  <si>
    <t>29C</t>
  </si>
  <si>
    <t>SZAFA DWUDRZWIOWA Z UCHWYTAMI ZE STOPU STAL SREBRNA MAT | DRZWI ROZWIERNE | 4  PÓŁKI Z REGULACJĄ POZIOMU | DODATKOWO  PODZIAL PIONOWY | OPARCIE NA 4 NOGACH Z REGULOWANĄ WYSOKOŚCIĄ</t>
  </si>
  <si>
    <t>29D</t>
  </si>
  <si>
    <t>JASNO SZARY</t>
  </si>
  <si>
    <t>BS_006</t>
  </si>
  <si>
    <t xml:space="preserve">BIURO ROBOCZE | OPARCIE BOCZNYCH NOGACH Z PEŁNEJ PŁYTY SYNCHRONICZNEJ 3D GR. 38 MM | HPL HR 38 MM POŁYSK| |WBUDOWANA SZAFKA KONTENER </t>
  </si>
  <si>
    <t>WYS. 74     SZER. 200    DŁ.210</t>
  </si>
  <si>
    <t>BS_007</t>
  </si>
  <si>
    <t>BIURO ROBOCZE | OPARCIE BOCZNYCH NOGACH Z PEŁNEJ PŁYTY HPL| BLAT PŁYTA KOMPOZYTOWA GR. 30 MM |WBUDOWANA SZAFKA KONTENER</t>
  </si>
  <si>
    <t>WYS. 74     SZER. 160    DŁ.160</t>
  </si>
  <si>
    <t>R_005</t>
  </si>
  <si>
    <t xml:space="preserve">SZAFA | DRZWI PRZESUWNE NA PROWADNICY ALUMINIOWEJ | PÓŁKI WEWNETRZNE W UKŁADZIE HORYZONTALNYM OPARCIE SYSTEMOWE | WYKONANA Z PŁYTY  LAMINATU HPL </t>
  </si>
  <si>
    <t>WYS. 68      SZER. 57       DŁ. 190</t>
  </si>
  <si>
    <t>R_006</t>
  </si>
  <si>
    <t>SZAFA WIELODRZWIOWA Z UCHWYTAMI ZE STALI NIERDZEWNEJ | DRZWI ROZTWIERANE| PÓŁKI WEWNETRZNE W UKŁADZIE HORYZONTALNYM OPARCIE SYSTEMOWE | OPARCIE NA NOGACH Z REGULOWANĄ WYSOKOŚCIĄ</t>
  </si>
  <si>
    <t>WYS. 127      SZER. 42      DŁ. 140</t>
  </si>
  <si>
    <t>BIURO ROBOCZE | OPARCIE NA DWÓCH NOGACH - RAMA W KOLOR CIEMNY GRAFIT| BLAT PŁYTA KOMPOZYTOWA GR. 30 MM</t>
  </si>
  <si>
    <t>R_007</t>
  </si>
  <si>
    <t xml:space="preserve">SZAFA WIELODRZWIOWA SYSTEMOWA Z UCHWYTAMI ZE STALI NIERDZEWNEJ | UKŁAD DWUMODUŁOWY |DRZWI ROZTWIERANE| PÓŁKI WEWNETRZNE W UKŁADZIE HORYZONTALNYM OPARCIE SYSTEMOWE | OPARCIE NA NOGACH </t>
  </si>
  <si>
    <t>WYS. 258      SZER. 40      DŁ. 43</t>
  </si>
  <si>
    <t>R_009</t>
  </si>
  <si>
    <t>SYSTEMOWY REGAŁ MAGAZYNOWY METALOWY |REGULACJA WYSOKOŚCI PÓŁEK| POWIERZCHNIA POMALOWANA FARBĄ PROSZKOWĄ |TYLNA ŚCIANA PEŁNA | ILOŚĆ PÓLEK 5 | NOŚNOŚĆ PÓŁKI DO 60 KG | OPARCIE NA NOGACH Z REGULOWANĄ WYSOKOŚCIĄ</t>
  </si>
  <si>
    <t>WYS. 190      SZER. 90      DŁ. 40</t>
  </si>
  <si>
    <t>R_010</t>
  </si>
  <si>
    <t>SYSTEMOWA SZAFA MAGAZYNOWA METALOWA | REGULACJA WYSOKOŚCI PÓŁEK| POWIERZCHNIA POMALOWANA FARBĄ PROSZKOWĄ | DRZWI OSADZONE NA ZAWIASACH | ZAMEK MECHANICZNY TYPU BURG NA KLUCZ | TYLNA ŚCIANA PEŁNA | ILOŚĆ PÓLEK 5 | NOŚNOŚĆ PÓŁKI DO 60 KG | OPARCIE NA NOGACH Z REGULOWANĄ WYSOKOŚCIĄ</t>
  </si>
  <si>
    <t>R_011</t>
  </si>
  <si>
    <t>SYSTEMOWA SZAFA KARTOTEKOWA METALOWA NA TECZKI FORMAT A4 | 4 SZUFLADY OPARTE NA PROWADNICACH KULKOWYCH | POWIERZCHNIA POMALOWANA FARBĄ PROSZKOWĄ | TYLNA ŚCIANA PEŁNA | NOŚNOŚĆ PÓŁKI DO 60 KG | CENTRALNE ZAMYKANIE ZAMEK CYLINDRYCZNY TYPU BURG NA KLUCZ | OPARCIE NA NOGACH Z REGULOWANĄ WYSOKOŚCIĄ</t>
  </si>
  <si>
    <t>WYS. 130      SZER. 85      DŁ. 65</t>
  </si>
  <si>
    <t>R_012</t>
  </si>
  <si>
    <t>SYSTEMOWA SZAFA NA PŁYTY CD METALOWA | 7 SZUFLAD NA TRZY RZĘDY PŁYT OPARTYCH NA PROWADNICACH KULKOWYCH | WEWNETRZNE STOJAKI NA PŁYTY RUCHOME | POWIERZCHNIA POMALOWANA FARBĄ PROSZKOWĄ | TYLNA ŚCIANA PEŁNA | NOŚNOŚĆ PÓŁKI DO 60 KG | CENTRALNE ZAMYKANIE ZAMEK CYLINDRYCZNY TYPU BURG NA KLUCZ | OPARCIE NA NOGACH Z REGULOWANĄ WYSOKOŚCIĄ</t>
  </si>
  <si>
    <t>WYS. 130      SZER. 52      DŁ. 65</t>
  </si>
  <si>
    <t>R_008</t>
  </si>
  <si>
    <t>WYS. 258      SZER. 80      DŁ. 43</t>
  </si>
  <si>
    <t>BS_008</t>
  </si>
  <si>
    <t>STÓŁ BUFETOWY OKRĄGŁY | JEDNONOŻNY OPARCIE NA PODSTAWIE KOŁOWEJ CHROMOWANEJ | BLAT PŁYTA KOMPOZYTOWA/PCV GR. 25 MM</t>
  </si>
  <si>
    <t>WYS. 75     SRED. 80</t>
  </si>
  <si>
    <t>BS_009</t>
  </si>
  <si>
    <t>STÓŁ BUFETOWY KWADRATOWY | CZTERONOŻNY KONSTRUKCJA RAMOWA MALOWANY PROSZKOWO| BLAT PŁYTA KOMPOZYTOWA/PCV GR. 18 MM</t>
  </si>
  <si>
    <t>WYS. 75     SZER. 80   DŁ.80</t>
  </si>
  <si>
    <t>REGALY/SZAFY INDYWIDUALNE</t>
  </si>
  <si>
    <t>RI_007</t>
  </si>
  <si>
    <t>LADA RECEPCYJNA NAROŻNA | MATERIAŁ LAMIAT HPL NA PŁYCIE MDF GR. 28 MM | OPARCIE NA NOGACH Z REGULOWANĄ WYSOKOŚCIĄ</t>
  </si>
  <si>
    <t>BIAŁY  + DREWNO JASNE - DĄB, BUK</t>
  </si>
  <si>
    <t>WYS. 15     SZER. 187 DŁ.50</t>
  </si>
  <si>
    <t>AKCESORIA</t>
  </si>
  <si>
    <t>A_WW_001</t>
  </si>
  <si>
    <t>WIESZAK SZATNIOWY CHROMOWANY MOCOWANY DO ŚCIANY | RUCHOME RAMIĘ | LACZNA LICZBA UCHWYTÓW 20</t>
  </si>
  <si>
    <t>SREBNY</t>
  </si>
  <si>
    <t>DŁ. 85</t>
  </si>
  <si>
    <t>WYS. 58,6    SZER. 40,2         DŁ. 60</t>
  </si>
  <si>
    <t>R_013</t>
  </si>
  <si>
    <t>SYSTEMOWA SZAFA SOCJALNO-BIUROWA METALOWA | REGULACJA WYSOKOŚCI PÓŁEK| POWIERZCHNIA POMALOWANA FARBĄ PROSZKOWĄ | DRZWI OSADZONE NA ZAWIASACH | ZAMEK MECHANICZNY TYPU BURG NA KLUCZ | TYLNA ŚCIANA PEŁNA | ILOŚĆ PÓLEK 5 | NOŚNOŚĆ PÓŁKI DO 60 KG | OPARCIE NA NOGACH Z REGULOWANĄ WYSOKOŚCIĄ</t>
  </si>
  <si>
    <t>WYS. 190      SZER. 80      DŁ. 30</t>
  </si>
  <si>
    <t>29B</t>
  </si>
  <si>
    <t>CENA JEDN. NETTO [M2/PLN]</t>
  </si>
  <si>
    <t>CENA JEDN. BRUTTO [M2/PLN]</t>
  </si>
  <si>
    <t>CENA CAŁKOWITA NETTO [PLN]</t>
  </si>
  <si>
    <t>CENA CAŁKOWITA BRUTTO [PLN]</t>
  </si>
  <si>
    <t>ŁĄCZNIE:</t>
  </si>
  <si>
    <t>Łącznie budynek B01</t>
  </si>
  <si>
    <t>Załącznik nr 1a do formularza ofertowego</t>
  </si>
  <si>
    <t>ZESTAWIENIE ELEMENTÓW WYPOSAŻENIA POMIESZCZENIA 08 - Sala szkoleniowa roboty</t>
  </si>
  <si>
    <t>ZESTAWIENIE ELEMENTÓW WYPOSAŻENIA POMIESZCZENIA 04 - Sala szkoleniowa roboty</t>
  </si>
  <si>
    <t>ZESTAWIENIE ELEMENTÓW WYPOSAŻENIA POMIESZCZENIA 14 - Badania nieinwazyjne, kontrolerzy wizualni, technika połączeń śrubowych</t>
  </si>
  <si>
    <t>ŁĄCZNIE BUDYNEK B02:</t>
  </si>
  <si>
    <t>ŁĄCZNIE BUDYNEK B01 i B02: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</si>
</sst>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22"/>
      <color indexed="9"/>
      <name val="Calibri"/>
      <family val="2"/>
    </font>
    <font>
      <b/>
      <i/>
      <sz val="26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Arial"/>
      <family val="0"/>
    </font>
    <font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8"/>
      <color indexed="8"/>
      <name val="Calibri"/>
      <family val="2"/>
    </font>
    <font>
      <sz val="20"/>
      <name val="Arial"/>
      <family val="2"/>
    </font>
    <font>
      <i/>
      <sz val="10"/>
      <color indexed="8"/>
      <name val="Calibri"/>
      <family val="2"/>
    </font>
    <font>
      <b/>
      <i/>
      <sz val="21"/>
      <color indexed="9"/>
      <name val="Calibri"/>
      <family val="2"/>
    </font>
    <font>
      <b/>
      <sz val="14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2" fillId="9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52" applyFont="1">
      <alignment/>
      <protection/>
    </xf>
    <xf numFmtId="0" fontId="1" fillId="0" borderId="0" xfId="52" applyFont="1">
      <alignment/>
      <protection/>
    </xf>
    <xf numFmtId="0" fontId="18" fillId="0" borderId="10" xfId="52" applyFont="1" applyBorder="1" applyAlignment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1" fillId="18" borderId="0" xfId="52" applyFont="1" applyFill="1" applyAlignment="1">
      <alignment vertical="center"/>
      <protection/>
    </xf>
    <xf numFmtId="0" fontId="2" fillId="18" borderId="0" xfId="52" applyFont="1" applyFill="1" applyAlignment="1">
      <alignment vertical="center"/>
      <protection/>
    </xf>
    <xf numFmtId="0" fontId="0" fillId="0" borderId="0" xfId="0" applyAlignment="1">
      <alignment vertical="center"/>
    </xf>
    <xf numFmtId="0" fontId="19" fillId="0" borderId="10" xfId="52" applyFont="1" applyBorder="1" applyAlignment="1">
      <alignment vertical="center"/>
      <protection/>
    </xf>
    <xf numFmtId="0" fontId="24" fillId="0" borderId="10" xfId="52" applyFont="1" applyBorder="1" applyAlignment="1">
      <alignment vertical="center"/>
      <protection/>
    </xf>
    <xf numFmtId="0" fontId="23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24" fillId="0" borderId="0" xfId="52" applyFont="1" applyBorder="1" applyAlignment="1">
      <alignment vertical="center"/>
      <protection/>
    </xf>
    <xf numFmtId="0" fontId="18" fillId="0" borderId="0" xfId="52" applyFont="1" applyBorder="1" applyAlignment="1">
      <alignment vertical="center" wrapText="1"/>
      <protection/>
    </xf>
    <xf numFmtId="0" fontId="2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2" fontId="33" fillId="0" borderId="0" xfId="0" applyNumberFormat="1" applyFont="1" applyAlignment="1">
      <alignment vertical="center"/>
    </xf>
    <xf numFmtId="0" fontId="19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52" applyFont="1" applyAlignment="1">
      <alignment horizontal="center" vertical="center" wrapText="1"/>
      <protection/>
    </xf>
    <xf numFmtId="0" fontId="2" fillId="18" borderId="0" xfId="52" applyFont="1" applyFill="1" applyAlignment="1">
      <alignment horizontal="center" vertical="center"/>
      <protection/>
    </xf>
    <xf numFmtId="0" fontId="22" fillId="18" borderId="0" xfId="52" applyFont="1" applyFill="1" applyAlignment="1">
      <alignment horizontal="center" vertical="center"/>
      <protection/>
    </xf>
    <xf numFmtId="0" fontId="1" fillId="18" borderId="0" xfId="52" applyFill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" fillId="0" borderId="0" xfId="52" applyFill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25" fillId="0" borderId="0" xfId="52" applyFont="1" applyBorder="1" applyAlignment="1">
      <alignment horizontal="center" vertical="center"/>
      <protection/>
    </xf>
    <xf numFmtId="0" fontId="2" fillId="18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7" fontId="20" fillId="0" borderId="10" xfId="52" applyNumberFormat="1" applyFont="1" applyBorder="1" applyAlignment="1">
      <alignment horizontal="center" vertical="center" wrapText="1"/>
      <protection/>
    </xf>
    <xf numFmtId="7" fontId="20" fillId="0" borderId="13" xfId="52" applyNumberFormat="1" applyFont="1" applyBorder="1" applyAlignment="1">
      <alignment horizontal="center" vertical="center"/>
      <protection/>
    </xf>
    <xf numFmtId="7" fontId="25" fillId="0" borderId="10" xfId="52" applyNumberFormat="1" applyFont="1" applyBorder="1" applyAlignment="1">
      <alignment horizontal="center" vertical="center"/>
      <protection/>
    </xf>
    <xf numFmtId="7" fontId="35" fillId="0" borderId="0" xfId="0" applyNumberFormat="1" applyFont="1" applyAlignment="1">
      <alignment horizontal="center" vertical="center"/>
    </xf>
    <xf numFmtId="7" fontId="20" fillId="0" borderId="13" xfId="0" applyNumberFormat="1" applyFont="1" applyBorder="1" applyAlignment="1">
      <alignment horizontal="center" vertical="center" wrapText="1"/>
    </xf>
    <xf numFmtId="7" fontId="18" fillId="0" borderId="13" xfId="0" applyNumberFormat="1" applyFont="1" applyBorder="1" applyAlignment="1">
      <alignment horizontal="center" vertical="center"/>
    </xf>
    <xf numFmtId="7" fontId="25" fillId="0" borderId="13" xfId="0" applyNumberFormat="1" applyFont="1" applyBorder="1" applyAlignment="1">
      <alignment horizontal="center" vertical="center"/>
    </xf>
    <xf numFmtId="7" fontId="25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7" fontId="20" fillId="0" borderId="14" xfId="0" applyNumberFormat="1" applyFont="1" applyBorder="1" applyAlignment="1">
      <alignment horizontal="center" vertical="center" wrapText="1"/>
    </xf>
    <xf numFmtId="7" fontId="18" fillId="0" borderId="14" xfId="0" applyNumberFormat="1" applyFont="1" applyBorder="1" applyAlignment="1">
      <alignment horizontal="center" vertical="center"/>
    </xf>
    <xf numFmtId="7" fontId="25" fillId="0" borderId="14" xfId="0" applyNumberFormat="1" applyFont="1" applyBorder="1" applyAlignment="1">
      <alignment horizontal="center" vertical="center"/>
    </xf>
    <xf numFmtId="7" fontId="25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18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4" fillId="19" borderId="15" xfId="0" applyFont="1" applyFill="1" applyBorder="1" applyAlignment="1">
      <alignment horizontal="center" vertical="center"/>
    </xf>
    <xf numFmtId="7" fontId="34" fillId="19" borderId="15" xfId="0" applyNumberFormat="1" applyFont="1" applyFill="1" applyBorder="1" applyAlignment="1">
      <alignment horizontal="center" vertical="center"/>
    </xf>
    <xf numFmtId="0" fontId="36" fillId="20" borderId="15" xfId="0" applyFont="1" applyFill="1" applyBorder="1" applyAlignment="1">
      <alignment horizontal="center" vertical="center"/>
    </xf>
    <xf numFmtId="0" fontId="39" fillId="19" borderId="0" xfId="0" applyFont="1" applyFill="1" applyAlignment="1">
      <alignment horizontal="center" vertical="center"/>
    </xf>
    <xf numFmtId="7" fontId="39" fillId="19" borderId="0" xfId="0" applyNumberFormat="1" applyFont="1" applyFill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="85" zoomScaleNormal="85" zoomScalePageLayoutView="0" workbookViewId="0" topLeftCell="A208">
      <selection activeCell="J217" sqref="J217"/>
    </sheetView>
  </sheetViews>
  <sheetFormatPr defaultColWidth="9.140625" defaultRowHeight="12.75"/>
  <cols>
    <col min="1" max="1" width="12.28125" style="0" customWidth="1"/>
    <col min="2" max="2" width="42.00390625" style="0" customWidth="1"/>
    <col min="3" max="3" width="15.57421875" style="45" customWidth="1"/>
    <col min="4" max="4" width="13.8515625" style="45" customWidth="1"/>
    <col min="5" max="5" width="13.140625" style="45" customWidth="1"/>
    <col min="6" max="6" width="12.7109375" style="45" customWidth="1"/>
    <col min="7" max="7" width="14.8515625" style="45" customWidth="1"/>
    <col min="8" max="8" width="16.7109375" style="45" bestFit="1" customWidth="1"/>
    <col min="9" max="9" width="18.00390625" style="45" bestFit="1" customWidth="1"/>
    <col min="10" max="10" width="17.7109375" style="45" bestFit="1" customWidth="1"/>
    <col min="11" max="11" width="20.00390625" style="45" bestFit="1" customWidth="1"/>
    <col min="12" max="12" width="16.8515625" style="0" customWidth="1"/>
  </cols>
  <sheetData>
    <row r="1" spans="1:11" ht="39.75" customHeight="1">
      <c r="A1" s="116" t="s">
        <v>104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>
      <c r="A2" s="1" t="s">
        <v>29</v>
      </c>
      <c r="B2" s="2"/>
      <c r="C2" s="43"/>
      <c r="D2" s="44"/>
      <c r="E2" s="44"/>
      <c r="F2" s="44"/>
      <c r="H2" s="46"/>
      <c r="I2" s="46"/>
      <c r="J2" s="46"/>
      <c r="K2" s="46"/>
    </row>
    <row r="3" spans="1:11" ht="15.75">
      <c r="A3" s="1" t="s">
        <v>7</v>
      </c>
      <c r="B3" s="2"/>
      <c r="C3" s="44"/>
      <c r="D3" s="44"/>
      <c r="E3" s="44"/>
      <c r="F3" s="44"/>
      <c r="G3" s="46"/>
      <c r="H3" s="46"/>
      <c r="I3" s="46"/>
      <c r="J3" s="46"/>
      <c r="K3" s="46"/>
    </row>
    <row r="4" spans="1:11" s="19" customFormat="1" ht="33.75">
      <c r="A4" s="17" t="s">
        <v>8</v>
      </c>
      <c r="B4" s="18"/>
      <c r="C4" s="47"/>
      <c r="D4" s="48"/>
      <c r="E4" s="48" t="s">
        <v>20</v>
      </c>
      <c r="F4" s="48"/>
      <c r="G4" s="47"/>
      <c r="H4" s="49"/>
      <c r="I4" s="49"/>
      <c r="J4" s="49"/>
      <c r="K4" s="49"/>
    </row>
    <row r="5" spans="1:11" s="19" customFormat="1" ht="21">
      <c r="A5" s="22" t="s">
        <v>2</v>
      </c>
      <c r="B5" s="23"/>
      <c r="C5" s="56"/>
      <c r="D5" s="56"/>
      <c r="E5" s="56"/>
      <c r="F5" s="56"/>
      <c r="G5" s="56"/>
      <c r="H5" s="56"/>
      <c r="I5" s="56"/>
      <c r="J5" s="56"/>
      <c r="K5" s="56"/>
    </row>
    <row r="6" spans="1:11" s="19" customFormat="1" ht="30">
      <c r="A6" s="20" t="s">
        <v>12</v>
      </c>
      <c r="B6" s="20" t="s">
        <v>5</v>
      </c>
      <c r="C6" s="50" t="s">
        <v>1</v>
      </c>
      <c r="D6" s="50" t="s">
        <v>13</v>
      </c>
      <c r="E6" s="55" t="s">
        <v>10</v>
      </c>
      <c r="F6" s="50" t="s">
        <v>6</v>
      </c>
      <c r="G6" s="50" t="s">
        <v>0</v>
      </c>
      <c r="H6" s="51" t="s">
        <v>98</v>
      </c>
      <c r="I6" s="51" t="s">
        <v>99</v>
      </c>
      <c r="J6" s="52" t="s">
        <v>100</v>
      </c>
      <c r="K6" s="51" t="s">
        <v>101</v>
      </c>
    </row>
    <row r="7" spans="1:11" s="19" customFormat="1" ht="63">
      <c r="A7" s="21" t="s">
        <v>15</v>
      </c>
      <c r="B7" s="3" t="s">
        <v>24</v>
      </c>
      <c r="C7" s="15" t="s">
        <v>22</v>
      </c>
      <c r="D7" s="15" t="s">
        <v>16</v>
      </c>
      <c r="E7" s="53"/>
      <c r="F7" s="53" t="s">
        <v>20</v>
      </c>
      <c r="G7" s="54">
        <v>4</v>
      </c>
      <c r="H7" s="88"/>
      <c r="I7" s="89">
        <f>H7*1.23</f>
        <v>0</v>
      </c>
      <c r="J7" s="90">
        <f>H7*G7</f>
        <v>0</v>
      </c>
      <c r="K7" s="90">
        <f>J7*1.23</f>
        <v>0</v>
      </c>
    </row>
    <row r="8" spans="1:11" s="19" customFormat="1" ht="47.25">
      <c r="A8" s="21" t="s">
        <v>25</v>
      </c>
      <c r="B8" s="3" t="s">
        <v>26</v>
      </c>
      <c r="C8" s="15" t="s">
        <v>22</v>
      </c>
      <c r="D8" s="15" t="s">
        <v>27</v>
      </c>
      <c r="E8" s="53"/>
      <c r="F8" s="53" t="s">
        <v>20</v>
      </c>
      <c r="G8" s="54">
        <v>1</v>
      </c>
      <c r="H8" s="88"/>
      <c r="I8" s="89">
        <f>H8*1.23</f>
        <v>0</v>
      </c>
      <c r="J8" s="90">
        <f>H8*G8</f>
        <v>0</v>
      </c>
      <c r="K8" s="90">
        <f>J8*1.23</f>
        <v>0</v>
      </c>
    </row>
    <row r="9" spans="1:11" s="19" customFormat="1" ht="21">
      <c r="A9" s="22" t="s">
        <v>3</v>
      </c>
      <c r="B9" s="23"/>
      <c r="C9" s="56"/>
      <c r="D9" s="56"/>
      <c r="E9" s="56"/>
      <c r="F9" s="56"/>
      <c r="G9" s="56"/>
      <c r="H9" s="56"/>
      <c r="I9" s="56"/>
      <c r="J9" s="56"/>
      <c r="K9" s="56"/>
    </row>
    <row r="10" spans="1:11" s="19" customFormat="1" ht="30">
      <c r="A10" s="20" t="s">
        <v>12</v>
      </c>
      <c r="B10" s="20" t="s">
        <v>5</v>
      </c>
      <c r="C10" s="50" t="s">
        <v>1</v>
      </c>
      <c r="D10" s="50" t="s">
        <v>13</v>
      </c>
      <c r="E10" s="55" t="s">
        <v>10</v>
      </c>
      <c r="F10" s="50" t="s">
        <v>6</v>
      </c>
      <c r="G10" s="50" t="s">
        <v>0</v>
      </c>
      <c r="H10" s="51" t="s">
        <v>98</v>
      </c>
      <c r="I10" s="51" t="s">
        <v>99</v>
      </c>
      <c r="J10" s="52" t="s">
        <v>100</v>
      </c>
      <c r="K10" s="51" t="s">
        <v>101</v>
      </c>
    </row>
    <row r="11" spans="1:11" s="19" customFormat="1" ht="94.5">
      <c r="A11" s="21" t="s">
        <v>4</v>
      </c>
      <c r="B11" s="3" t="s">
        <v>28</v>
      </c>
      <c r="C11" s="15" t="s">
        <v>22</v>
      </c>
      <c r="D11" s="15" t="s">
        <v>11</v>
      </c>
      <c r="E11" s="53"/>
      <c r="F11" s="53" t="s">
        <v>20</v>
      </c>
      <c r="G11" s="54">
        <v>2</v>
      </c>
      <c r="H11" s="88"/>
      <c r="I11" s="89">
        <f>H11*1.23</f>
        <v>0</v>
      </c>
      <c r="J11" s="90">
        <f>H11*G11</f>
        <v>0</v>
      </c>
      <c r="K11" s="90">
        <f>J11*1.23</f>
        <v>0</v>
      </c>
    </row>
    <row r="12" spans="1:11" s="19" customFormat="1" ht="63">
      <c r="A12" s="21" t="s">
        <v>17</v>
      </c>
      <c r="B12" s="3" t="s">
        <v>18</v>
      </c>
      <c r="C12" s="50" t="s">
        <v>23</v>
      </c>
      <c r="D12" s="15" t="s">
        <v>19</v>
      </c>
      <c r="E12" s="53"/>
      <c r="F12" s="53" t="s">
        <v>20</v>
      </c>
      <c r="G12" s="54">
        <v>6</v>
      </c>
      <c r="H12" s="88"/>
      <c r="I12" s="89">
        <f>H12*1.23</f>
        <v>0</v>
      </c>
      <c r="J12" s="90">
        <f>H12*G12</f>
        <v>0</v>
      </c>
      <c r="K12" s="90">
        <f>J12*1.23</f>
        <v>0</v>
      </c>
    </row>
    <row r="13" spans="1:11" s="19" customFormat="1" ht="23.25">
      <c r="A13" s="24"/>
      <c r="B13" s="25"/>
      <c r="C13" s="57"/>
      <c r="D13" s="58"/>
      <c r="E13" s="59"/>
      <c r="F13" s="59"/>
      <c r="G13" s="60"/>
      <c r="H13" s="59"/>
      <c r="I13" s="61"/>
      <c r="J13" s="62" t="s">
        <v>102</v>
      </c>
      <c r="K13" s="91">
        <f>K7+K8+K11+K12</f>
        <v>0</v>
      </c>
    </row>
    <row r="14" spans="1:11" s="19" customFormat="1" ht="27.75" customHeight="1">
      <c r="A14" s="24"/>
      <c r="B14" s="25"/>
      <c r="C14" s="57"/>
      <c r="D14" s="58"/>
      <c r="E14" s="59"/>
      <c r="F14" s="59"/>
      <c r="G14" s="60"/>
      <c r="H14" s="59"/>
      <c r="I14" s="61"/>
      <c r="J14" s="63"/>
      <c r="K14" s="7"/>
    </row>
    <row r="15" spans="1:11" s="19" customFormat="1" ht="33.75">
      <c r="A15" s="26" t="s">
        <v>8</v>
      </c>
      <c r="B15" s="27"/>
      <c r="C15" s="64"/>
      <c r="D15" s="65"/>
      <c r="E15" s="65">
        <v>25</v>
      </c>
      <c r="F15" s="65"/>
      <c r="G15" s="64"/>
      <c r="H15" s="66"/>
      <c r="I15" s="66"/>
      <c r="J15" s="66"/>
      <c r="K15" s="66"/>
    </row>
    <row r="16" spans="1:11" s="19" customFormat="1" ht="21">
      <c r="A16" s="32" t="s">
        <v>2</v>
      </c>
      <c r="B16" s="3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19" customFormat="1" ht="30">
      <c r="A17" s="30" t="s">
        <v>12</v>
      </c>
      <c r="B17" s="30" t="s">
        <v>5</v>
      </c>
      <c r="C17" s="68" t="s">
        <v>1</v>
      </c>
      <c r="D17" s="68" t="s">
        <v>13</v>
      </c>
      <c r="E17" s="51" t="s">
        <v>10</v>
      </c>
      <c r="F17" s="68" t="s">
        <v>6</v>
      </c>
      <c r="G17" s="68" t="s">
        <v>0</v>
      </c>
      <c r="H17" s="51" t="s">
        <v>98</v>
      </c>
      <c r="I17" s="51" t="s">
        <v>99</v>
      </c>
      <c r="J17" s="52" t="s">
        <v>100</v>
      </c>
      <c r="K17" s="51" t="s">
        <v>101</v>
      </c>
    </row>
    <row r="18" spans="1:11" s="19" customFormat="1" ht="63">
      <c r="A18" s="31" t="s">
        <v>31</v>
      </c>
      <c r="B18" s="34" t="s">
        <v>32</v>
      </c>
      <c r="C18" s="16" t="s">
        <v>22</v>
      </c>
      <c r="D18" s="16" t="s">
        <v>33</v>
      </c>
      <c r="E18" s="70"/>
      <c r="F18" s="70">
        <v>25</v>
      </c>
      <c r="G18" s="69">
        <v>9</v>
      </c>
      <c r="H18" s="88"/>
      <c r="I18" s="89">
        <f>H18*1.23</f>
        <v>0</v>
      </c>
      <c r="J18" s="90">
        <f>H18*G18</f>
        <v>0</v>
      </c>
      <c r="K18" s="90">
        <f>J18*1.23</f>
        <v>0</v>
      </c>
    </row>
    <row r="19" spans="1:11" s="19" customFormat="1" ht="63">
      <c r="A19" s="31" t="s">
        <v>34</v>
      </c>
      <c r="B19" s="35" t="s">
        <v>32</v>
      </c>
      <c r="C19" s="16" t="s">
        <v>22</v>
      </c>
      <c r="D19" s="16" t="s">
        <v>35</v>
      </c>
      <c r="E19" s="70"/>
      <c r="F19" s="70">
        <v>25</v>
      </c>
      <c r="G19" s="69">
        <v>4</v>
      </c>
      <c r="H19" s="88"/>
      <c r="I19" s="89">
        <f>H19*1.23</f>
        <v>0</v>
      </c>
      <c r="J19" s="90">
        <f>H19*G19</f>
        <v>0</v>
      </c>
      <c r="K19" s="90">
        <f>J19*1.23</f>
        <v>0</v>
      </c>
    </row>
    <row r="20" spans="1:11" s="19" customFormat="1" ht="21">
      <c r="A20" s="32" t="s">
        <v>3</v>
      </c>
      <c r="B20" s="3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19" customFormat="1" ht="30">
      <c r="A21" s="30" t="s">
        <v>12</v>
      </c>
      <c r="B21" s="30" t="s">
        <v>5</v>
      </c>
      <c r="C21" s="68" t="s">
        <v>1</v>
      </c>
      <c r="D21" s="68" t="s">
        <v>13</v>
      </c>
      <c r="E21" s="51" t="s">
        <v>10</v>
      </c>
      <c r="F21" s="68" t="s">
        <v>6</v>
      </c>
      <c r="G21" s="68" t="s">
        <v>0</v>
      </c>
      <c r="H21" s="51" t="s">
        <v>98</v>
      </c>
      <c r="I21" s="51" t="s">
        <v>99</v>
      </c>
      <c r="J21" s="52" t="s">
        <v>100</v>
      </c>
      <c r="K21" s="51" t="s">
        <v>101</v>
      </c>
    </row>
    <row r="22" spans="1:11" s="19" customFormat="1" ht="63">
      <c r="A22" s="31" t="s">
        <v>17</v>
      </c>
      <c r="B22" s="4" t="s">
        <v>18</v>
      </c>
      <c r="C22" s="16" t="s">
        <v>14</v>
      </c>
      <c r="D22" s="16" t="s">
        <v>19</v>
      </c>
      <c r="E22" s="70"/>
      <c r="F22" s="70">
        <v>25</v>
      </c>
      <c r="G22" s="69">
        <v>1</v>
      </c>
      <c r="H22" s="88"/>
      <c r="I22" s="89">
        <f>H22*1.23</f>
        <v>0</v>
      </c>
      <c r="J22" s="90">
        <f>H22*G22</f>
        <v>0</v>
      </c>
      <c r="K22" s="90">
        <f>J22*1.23</f>
        <v>0</v>
      </c>
    </row>
    <row r="23" spans="1:11" s="19" customFormat="1" ht="94.5">
      <c r="A23" s="31" t="s">
        <v>36</v>
      </c>
      <c r="B23" s="4" t="s">
        <v>28</v>
      </c>
      <c r="C23" s="16" t="s">
        <v>14</v>
      </c>
      <c r="D23" s="16" t="s">
        <v>37</v>
      </c>
      <c r="E23" s="70"/>
      <c r="F23" s="70">
        <v>25</v>
      </c>
      <c r="G23" s="69">
        <v>3</v>
      </c>
      <c r="H23" s="88"/>
      <c r="I23" s="89">
        <f>H23*1.23</f>
        <v>0</v>
      </c>
      <c r="J23" s="90">
        <f>H23*G23</f>
        <v>0</v>
      </c>
      <c r="K23" s="90">
        <f>J23*1.23</f>
        <v>0</v>
      </c>
    </row>
    <row r="24" spans="1:11" s="19" customFormat="1" ht="23.25">
      <c r="A24" s="36"/>
      <c r="B24" s="37"/>
      <c r="C24" s="74"/>
      <c r="D24" s="74"/>
      <c r="E24" s="75"/>
      <c r="F24" s="75"/>
      <c r="G24" s="76"/>
      <c r="H24" s="75"/>
      <c r="I24" s="77"/>
      <c r="J24" s="62" t="s">
        <v>102</v>
      </c>
      <c r="K24" s="91">
        <f>K18+K19+K22+K23</f>
        <v>0</v>
      </c>
    </row>
    <row r="25" spans="1:11" s="19" customFormat="1" ht="29.25" customHeight="1">
      <c r="A25" s="36"/>
      <c r="B25" s="37"/>
      <c r="C25" s="74"/>
      <c r="D25" s="74"/>
      <c r="E25" s="75"/>
      <c r="F25" s="75"/>
      <c r="G25" s="76"/>
      <c r="H25" s="75"/>
      <c r="I25" s="77"/>
      <c r="J25" s="78"/>
      <c r="K25" s="8"/>
    </row>
    <row r="26" spans="1:11" s="19" customFormat="1" ht="33.75">
      <c r="A26" s="26" t="s">
        <v>8</v>
      </c>
      <c r="B26" s="27"/>
      <c r="C26" s="64"/>
      <c r="D26" s="65"/>
      <c r="E26" s="65">
        <v>26</v>
      </c>
      <c r="F26" s="65"/>
      <c r="G26" s="64"/>
      <c r="H26" s="66"/>
      <c r="I26" s="66"/>
      <c r="J26" s="66"/>
      <c r="K26" s="66"/>
    </row>
    <row r="27" spans="1:11" s="19" customFormat="1" ht="21">
      <c r="A27" s="32" t="s">
        <v>2</v>
      </c>
      <c r="B27" s="3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19" customFormat="1" ht="30">
      <c r="A28" s="30" t="s">
        <v>12</v>
      </c>
      <c r="B28" s="30" t="s">
        <v>5</v>
      </c>
      <c r="C28" s="68" t="s">
        <v>1</v>
      </c>
      <c r="D28" s="68" t="s">
        <v>13</v>
      </c>
      <c r="E28" s="51" t="s">
        <v>10</v>
      </c>
      <c r="F28" s="68" t="s">
        <v>6</v>
      </c>
      <c r="G28" s="68" t="s">
        <v>0</v>
      </c>
      <c r="H28" s="51" t="s">
        <v>98</v>
      </c>
      <c r="I28" s="51" t="s">
        <v>99</v>
      </c>
      <c r="J28" s="52" t="s">
        <v>100</v>
      </c>
      <c r="K28" s="51" t="s">
        <v>101</v>
      </c>
    </row>
    <row r="29" spans="1:11" s="19" customFormat="1" ht="63">
      <c r="A29" s="31" t="s">
        <v>15</v>
      </c>
      <c r="B29" s="35" t="s">
        <v>32</v>
      </c>
      <c r="C29" s="16" t="s">
        <v>22</v>
      </c>
      <c r="D29" s="16" t="s">
        <v>16</v>
      </c>
      <c r="E29" s="70"/>
      <c r="F29" s="70">
        <v>26</v>
      </c>
      <c r="G29" s="69">
        <v>4</v>
      </c>
      <c r="H29" s="88"/>
      <c r="I29" s="89">
        <f>H29*1.23</f>
        <v>0</v>
      </c>
      <c r="J29" s="90">
        <f>H29*G29</f>
        <v>0</v>
      </c>
      <c r="K29" s="90">
        <f>J29*1.23</f>
        <v>0</v>
      </c>
    </row>
    <row r="30" spans="1:11" s="19" customFormat="1" ht="21">
      <c r="A30" s="32" t="s">
        <v>3</v>
      </c>
      <c r="B30" s="33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19" customFormat="1" ht="30">
      <c r="A31" s="30" t="s">
        <v>12</v>
      </c>
      <c r="B31" s="30" t="s">
        <v>5</v>
      </c>
      <c r="C31" s="68" t="s">
        <v>1</v>
      </c>
      <c r="D31" s="68" t="s">
        <v>13</v>
      </c>
      <c r="E31" s="51" t="s">
        <v>10</v>
      </c>
      <c r="F31" s="68" t="s">
        <v>6</v>
      </c>
      <c r="G31" s="68" t="s">
        <v>0</v>
      </c>
      <c r="H31" s="51" t="s">
        <v>98</v>
      </c>
      <c r="I31" s="51" t="s">
        <v>99</v>
      </c>
      <c r="J31" s="52" t="s">
        <v>100</v>
      </c>
      <c r="K31" s="51" t="s">
        <v>101</v>
      </c>
    </row>
    <row r="32" spans="1:11" s="19" customFormat="1" ht="63">
      <c r="A32" s="31" t="s">
        <v>17</v>
      </c>
      <c r="B32" s="4" t="s">
        <v>18</v>
      </c>
      <c r="C32" s="16" t="s">
        <v>14</v>
      </c>
      <c r="D32" s="16" t="s">
        <v>19</v>
      </c>
      <c r="E32" s="70"/>
      <c r="F32" s="70">
        <v>26</v>
      </c>
      <c r="G32" s="69">
        <v>1</v>
      </c>
      <c r="H32" s="88"/>
      <c r="I32" s="89">
        <f>H32*1.23</f>
        <v>0</v>
      </c>
      <c r="J32" s="90">
        <f>H32*G32</f>
        <v>0</v>
      </c>
      <c r="K32" s="90">
        <f>J32*1.23</f>
        <v>0</v>
      </c>
    </row>
    <row r="33" spans="1:11" s="19" customFormat="1" ht="94.5">
      <c r="A33" s="31" t="s">
        <v>36</v>
      </c>
      <c r="B33" s="4" t="s">
        <v>28</v>
      </c>
      <c r="C33" s="16" t="s">
        <v>14</v>
      </c>
      <c r="D33" s="16" t="s">
        <v>37</v>
      </c>
      <c r="E33" s="70"/>
      <c r="F33" s="70">
        <v>26</v>
      </c>
      <c r="G33" s="69">
        <v>1</v>
      </c>
      <c r="H33" s="88"/>
      <c r="I33" s="89">
        <f>H33*1.23</f>
        <v>0</v>
      </c>
      <c r="J33" s="90">
        <f>H33*G33</f>
        <v>0</v>
      </c>
      <c r="K33" s="90">
        <f>J33*1.23</f>
        <v>0</v>
      </c>
    </row>
    <row r="34" spans="1:11" s="19" customFormat="1" ht="21">
      <c r="A34" s="28" t="s">
        <v>21</v>
      </c>
      <c r="B34" s="29"/>
      <c r="C34" s="67"/>
      <c r="D34" s="67"/>
      <c r="E34" s="67"/>
      <c r="F34" s="67"/>
      <c r="G34" s="67"/>
      <c r="H34" s="67"/>
      <c r="I34" s="67"/>
      <c r="J34" s="67"/>
      <c r="K34" s="67"/>
    </row>
    <row r="35" spans="1:11" s="19" customFormat="1" ht="23.25">
      <c r="A35" s="36"/>
      <c r="B35" s="37"/>
      <c r="C35" s="80"/>
      <c r="D35" s="74"/>
      <c r="E35" s="81"/>
      <c r="F35" s="75"/>
      <c r="G35" s="81"/>
      <c r="H35" s="75"/>
      <c r="I35" s="75"/>
      <c r="J35" s="62" t="s">
        <v>102</v>
      </c>
      <c r="K35" s="91">
        <f>K29+K32+K33</f>
        <v>0</v>
      </c>
    </row>
    <row r="36" spans="3:11" s="19" customFormat="1" ht="27" customHeight="1">
      <c r="C36" s="45"/>
      <c r="D36" s="45"/>
      <c r="E36" s="45"/>
      <c r="F36" s="45"/>
      <c r="G36" s="45"/>
      <c r="H36" s="45"/>
      <c r="I36" s="45"/>
      <c r="J36" s="45"/>
      <c r="K36" s="9"/>
    </row>
    <row r="37" spans="1:11" s="19" customFormat="1" ht="33.75">
      <c r="A37" s="26" t="s">
        <v>8</v>
      </c>
      <c r="B37" s="27"/>
      <c r="C37" s="64"/>
      <c r="D37" s="65"/>
      <c r="E37" s="65">
        <v>27</v>
      </c>
      <c r="F37" s="65"/>
      <c r="G37" s="64"/>
      <c r="H37" s="66"/>
      <c r="I37" s="66"/>
      <c r="J37" s="66"/>
      <c r="K37" s="66"/>
    </row>
    <row r="38" spans="1:11" s="19" customFormat="1" ht="21">
      <c r="A38" s="32" t="s">
        <v>2</v>
      </c>
      <c r="B38" s="33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19" customFormat="1" ht="30">
      <c r="A39" s="30" t="s">
        <v>12</v>
      </c>
      <c r="B39" s="30" t="s">
        <v>5</v>
      </c>
      <c r="C39" s="68" t="s">
        <v>1</v>
      </c>
      <c r="D39" s="68" t="s">
        <v>13</v>
      </c>
      <c r="E39" s="51" t="s">
        <v>10</v>
      </c>
      <c r="F39" s="68" t="s">
        <v>6</v>
      </c>
      <c r="G39" s="68" t="s">
        <v>0</v>
      </c>
      <c r="H39" s="51" t="s">
        <v>98</v>
      </c>
      <c r="I39" s="51" t="s">
        <v>99</v>
      </c>
      <c r="J39" s="52" t="s">
        <v>100</v>
      </c>
      <c r="K39" s="51" t="s">
        <v>101</v>
      </c>
    </row>
    <row r="40" spans="1:11" s="19" customFormat="1" ht="63">
      <c r="A40" s="31" t="s">
        <v>15</v>
      </c>
      <c r="B40" s="35" t="s">
        <v>32</v>
      </c>
      <c r="C40" s="16" t="s">
        <v>22</v>
      </c>
      <c r="D40" s="16" t="s">
        <v>16</v>
      </c>
      <c r="E40" s="70"/>
      <c r="F40" s="70">
        <v>27</v>
      </c>
      <c r="G40" s="69">
        <v>4</v>
      </c>
      <c r="H40" s="88"/>
      <c r="I40" s="89">
        <f>H40*1.23</f>
        <v>0</v>
      </c>
      <c r="J40" s="90">
        <f>H40*G40</f>
        <v>0</v>
      </c>
      <c r="K40" s="90">
        <f>J40*1.23</f>
        <v>0</v>
      </c>
    </row>
    <row r="41" spans="1:11" s="19" customFormat="1" ht="21">
      <c r="A41" s="32" t="s">
        <v>3</v>
      </c>
      <c r="B41" s="3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19" customFormat="1" ht="30">
      <c r="A42" s="30" t="s">
        <v>12</v>
      </c>
      <c r="B42" s="30" t="s">
        <v>5</v>
      </c>
      <c r="C42" s="68" t="s">
        <v>1</v>
      </c>
      <c r="D42" s="68" t="s">
        <v>13</v>
      </c>
      <c r="E42" s="51" t="s">
        <v>10</v>
      </c>
      <c r="F42" s="68" t="s">
        <v>6</v>
      </c>
      <c r="G42" s="68" t="s">
        <v>0</v>
      </c>
      <c r="H42" s="51" t="s">
        <v>98</v>
      </c>
      <c r="I42" s="51" t="s">
        <v>99</v>
      </c>
      <c r="J42" s="52" t="s">
        <v>100</v>
      </c>
      <c r="K42" s="51" t="s">
        <v>101</v>
      </c>
    </row>
    <row r="43" spans="1:11" s="19" customFormat="1" ht="63">
      <c r="A43" s="31" t="s">
        <v>17</v>
      </c>
      <c r="B43" s="4" t="s">
        <v>18</v>
      </c>
      <c r="C43" s="16" t="s">
        <v>14</v>
      </c>
      <c r="D43" s="16" t="s">
        <v>19</v>
      </c>
      <c r="E43" s="51"/>
      <c r="F43" s="70">
        <v>27</v>
      </c>
      <c r="G43" s="69">
        <v>1</v>
      </c>
      <c r="H43" s="88"/>
      <c r="I43" s="89">
        <f>H43*1.23</f>
        <v>0</v>
      </c>
      <c r="J43" s="90">
        <f>H43*G43</f>
        <v>0</v>
      </c>
      <c r="K43" s="90">
        <f>J43*1.23</f>
        <v>0</v>
      </c>
    </row>
    <row r="44" spans="1:11" s="19" customFormat="1" ht="94.5">
      <c r="A44" s="31" t="s">
        <v>36</v>
      </c>
      <c r="B44" s="4" t="s">
        <v>28</v>
      </c>
      <c r="C44" s="16" t="s">
        <v>14</v>
      </c>
      <c r="D44" s="16" t="s">
        <v>37</v>
      </c>
      <c r="E44" s="70"/>
      <c r="F44" s="70">
        <v>27</v>
      </c>
      <c r="G44" s="69">
        <v>1</v>
      </c>
      <c r="H44" s="88"/>
      <c r="I44" s="89">
        <f>H44*1.23</f>
        <v>0</v>
      </c>
      <c r="J44" s="90">
        <f>H44*G44</f>
        <v>0</v>
      </c>
      <c r="K44" s="90">
        <f>J44*1.23</f>
        <v>0</v>
      </c>
    </row>
    <row r="45" spans="1:11" s="19" customFormat="1" ht="23.25">
      <c r="A45" s="36"/>
      <c r="B45" s="37"/>
      <c r="C45" s="80"/>
      <c r="D45" s="74"/>
      <c r="E45" s="81"/>
      <c r="F45" s="75"/>
      <c r="G45" s="81"/>
      <c r="H45" s="75"/>
      <c r="I45" s="75"/>
      <c r="J45" s="62" t="s">
        <v>102</v>
      </c>
      <c r="K45" s="91">
        <f>K40+K43+K44</f>
        <v>0</v>
      </c>
    </row>
    <row r="46" spans="3:11" s="19" customFormat="1" ht="28.5" customHeight="1">
      <c r="C46" s="45"/>
      <c r="D46" s="45"/>
      <c r="E46" s="45"/>
      <c r="F46" s="45"/>
      <c r="G46" s="45"/>
      <c r="H46" s="45"/>
      <c r="I46" s="45"/>
      <c r="J46" s="45"/>
      <c r="K46" s="9"/>
    </row>
    <row r="47" spans="1:11" s="19" customFormat="1" ht="33.75">
      <c r="A47" s="26" t="s">
        <v>8</v>
      </c>
      <c r="B47" s="27"/>
      <c r="C47" s="64"/>
      <c r="D47" s="65"/>
      <c r="E47" s="65">
        <v>28</v>
      </c>
      <c r="F47" s="65"/>
      <c r="G47" s="64"/>
      <c r="H47" s="66"/>
      <c r="I47" s="66"/>
      <c r="J47" s="66"/>
      <c r="K47" s="66"/>
    </row>
    <row r="48" spans="1:11" s="19" customFormat="1" ht="21">
      <c r="A48" s="32" t="s">
        <v>2</v>
      </c>
      <c r="B48" s="33"/>
      <c r="C48" s="73"/>
      <c r="D48" s="73"/>
      <c r="E48" s="73"/>
      <c r="F48" s="73"/>
      <c r="G48" s="73"/>
      <c r="H48" s="73"/>
      <c r="I48" s="73"/>
      <c r="J48" s="73"/>
      <c r="K48" s="73"/>
    </row>
    <row r="49" spans="1:11" s="19" customFormat="1" ht="30">
      <c r="A49" s="30" t="s">
        <v>12</v>
      </c>
      <c r="B49" s="30" t="s">
        <v>5</v>
      </c>
      <c r="C49" s="68" t="s">
        <v>1</v>
      </c>
      <c r="D49" s="68" t="s">
        <v>13</v>
      </c>
      <c r="E49" s="51" t="s">
        <v>10</v>
      </c>
      <c r="F49" s="68" t="s">
        <v>6</v>
      </c>
      <c r="G49" s="68" t="s">
        <v>0</v>
      </c>
      <c r="H49" s="51" t="s">
        <v>98</v>
      </c>
      <c r="I49" s="51" t="s">
        <v>99</v>
      </c>
      <c r="J49" s="52" t="s">
        <v>100</v>
      </c>
      <c r="K49" s="51" t="s">
        <v>101</v>
      </c>
    </row>
    <row r="50" spans="1:11" s="19" customFormat="1" ht="63">
      <c r="A50" s="31" t="s">
        <v>15</v>
      </c>
      <c r="B50" s="35" t="s">
        <v>32</v>
      </c>
      <c r="C50" s="16" t="s">
        <v>22</v>
      </c>
      <c r="D50" s="16" t="s">
        <v>16</v>
      </c>
      <c r="E50" s="70"/>
      <c r="F50" s="70">
        <v>28</v>
      </c>
      <c r="G50" s="69">
        <v>4</v>
      </c>
      <c r="H50" s="88"/>
      <c r="I50" s="89">
        <f>H50*1.23</f>
        <v>0</v>
      </c>
      <c r="J50" s="90">
        <f>H50*G50</f>
        <v>0</v>
      </c>
      <c r="K50" s="90">
        <f>J50*1.23</f>
        <v>0</v>
      </c>
    </row>
    <row r="51" spans="1:11" s="19" customFormat="1" ht="21">
      <c r="A51" s="32" t="s">
        <v>3</v>
      </c>
      <c r="B51" s="33"/>
      <c r="C51" s="73"/>
      <c r="D51" s="73"/>
      <c r="E51" s="73"/>
      <c r="F51" s="73"/>
      <c r="G51" s="73"/>
      <c r="H51" s="73"/>
      <c r="I51" s="73"/>
      <c r="J51" s="73"/>
      <c r="K51" s="73"/>
    </row>
    <row r="52" spans="1:11" s="19" customFormat="1" ht="30">
      <c r="A52" s="30" t="s">
        <v>12</v>
      </c>
      <c r="B52" s="30" t="s">
        <v>5</v>
      </c>
      <c r="C52" s="68" t="s">
        <v>1</v>
      </c>
      <c r="D52" s="68" t="s">
        <v>13</v>
      </c>
      <c r="E52" s="51" t="s">
        <v>10</v>
      </c>
      <c r="F52" s="68" t="s">
        <v>6</v>
      </c>
      <c r="G52" s="68" t="s">
        <v>0</v>
      </c>
      <c r="H52" s="51" t="s">
        <v>98</v>
      </c>
      <c r="I52" s="51" t="s">
        <v>99</v>
      </c>
      <c r="J52" s="52" t="s">
        <v>100</v>
      </c>
      <c r="K52" s="51" t="s">
        <v>101</v>
      </c>
    </row>
    <row r="53" spans="1:11" s="19" customFormat="1" ht="63">
      <c r="A53" s="31" t="s">
        <v>17</v>
      </c>
      <c r="B53" s="4" t="s">
        <v>18</v>
      </c>
      <c r="C53" s="16" t="s">
        <v>14</v>
      </c>
      <c r="D53" s="16" t="s">
        <v>19</v>
      </c>
      <c r="E53" s="70"/>
      <c r="F53" s="70">
        <v>28</v>
      </c>
      <c r="G53" s="69">
        <v>1</v>
      </c>
      <c r="H53" s="88"/>
      <c r="I53" s="89">
        <f>H53*1.23</f>
        <v>0</v>
      </c>
      <c r="J53" s="90">
        <f>H53*G53</f>
        <v>0</v>
      </c>
      <c r="K53" s="90">
        <f>J53*1.23</f>
        <v>0</v>
      </c>
    </row>
    <row r="54" spans="1:11" s="19" customFormat="1" ht="94.5">
      <c r="A54" s="31" t="s">
        <v>36</v>
      </c>
      <c r="B54" s="4" t="s">
        <v>28</v>
      </c>
      <c r="C54" s="16" t="s">
        <v>14</v>
      </c>
      <c r="D54" s="16" t="s">
        <v>37</v>
      </c>
      <c r="E54" s="70"/>
      <c r="F54" s="70">
        <v>28</v>
      </c>
      <c r="G54" s="69">
        <v>1</v>
      </c>
      <c r="H54" s="88"/>
      <c r="I54" s="89">
        <f>H54*1.23</f>
        <v>0</v>
      </c>
      <c r="J54" s="90">
        <f>H54*G54</f>
        <v>0</v>
      </c>
      <c r="K54" s="90">
        <f>J54*1.23</f>
        <v>0</v>
      </c>
    </row>
    <row r="55" spans="1:11" s="19" customFormat="1" ht="23.25">
      <c r="A55" s="36"/>
      <c r="B55" s="37"/>
      <c r="C55" s="80"/>
      <c r="D55" s="74"/>
      <c r="E55" s="81"/>
      <c r="F55" s="75"/>
      <c r="G55" s="81"/>
      <c r="H55" s="75"/>
      <c r="I55" s="75"/>
      <c r="J55" s="62" t="s">
        <v>102</v>
      </c>
      <c r="K55" s="91">
        <f>K50+K53+K54</f>
        <v>0</v>
      </c>
    </row>
    <row r="56" spans="3:11" s="19" customFormat="1" ht="26.25" customHeight="1">
      <c r="C56" s="45"/>
      <c r="D56" s="45"/>
      <c r="E56" s="45"/>
      <c r="F56" s="45"/>
      <c r="G56" s="45"/>
      <c r="H56" s="45"/>
      <c r="I56" s="45"/>
      <c r="J56" s="45"/>
      <c r="K56" s="9"/>
    </row>
    <row r="57" spans="1:11" s="19" customFormat="1" ht="33.75">
      <c r="A57" s="26" t="s">
        <v>8</v>
      </c>
      <c r="B57" s="27"/>
      <c r="C57" s="64"/>
      <c r="D57" s="65"/>
      <c r="E57" s="65" t="s">
        <v>38</v>
      </c>
      <c r="F57" s="65"/>
      <c r="G57" s="64"/>
      <c r="H57" s="66"/>
      <c r="I57" s="66"/>
      <c r="J57" s="66"/>
      <c r="K57" s="66"/>
    </row>
    <row r="58" spans="1:11" s="19" customFormat="1" ht="21">
      <c r="A58" s="32" t="s">
        <v>2</v>
      </c>
      <c r="B58" s="33"/>
      <c r="C58" s="73"/>
      <c r="D58" s="73"/>
      <c r="E58" s="73"/>
      <c r="F58" s="73"/>
      <c r="G58" s="73"/>
      <c r="H58" s="73"/>
      <c r="I58" s="73"/>
      <c r="J58" s="73"/>
      <c r="K58" s="73"/>
    </row>
    <row r="59" spans="1:11" s="19" customFormat="1" ht="30">
      <c r="A59" s="30" t="s">
        <v>12</v>
      </c>
      <c r="B59" s="30" t="s">
        <v>5</v>
      </c>
      <c r="C59" s="68" t="s">
        <v>1</v>
      </c>
      <c r="D59" s="68" t="s">
        <v>13</v>
      </c>
      <c r="E59" s="51" t="s">
        <v>10</v>
      </c>
      <c r="F59" s="68" t="s">
        <v>6</v>
      </c>
      <c r="G59" s="68" t="s">
        <v>0</v>
      </c>
      <c r="H59" s="51" t="s">
        <v>98</v>
      </c>
      <c r="I59" s="51" t="s">
        <v>99</v>
      </c>
      <c r="J59" s="52" t="s">
        <v>100</v>
      </c>
      <c r="K59" s="51" t="s">
        <v>101</v>
      </c>
    </row>
    <row r="60" spans="1:11" s="19" customFormat="1" ht="94.5">
      <c r="A60" s="31" t="s">
        <v>39</v>
      </c>
      <c r="B60" s="4" t="s">
        <v>40</v>
      </c>
      <c r="C60" s="16" t="s">
        <v>22</v>
      </c>
      <c r="D60" s="16" t="s">
        <v>41</v>
      </c>
      <c r="E60" s="70"/>
      <c r="F60" s="83" t="s">
        <v>38</v>
      </c>
      <c r="G60" s="69">
        <v>2</v>
      </c>
      <c r="H60" s="88"/>
      <c r="I60" s="89">
        <f>H60*1.23</f>
        <v>0</v>
      </c>
      <c r="J60" s="90">
        <f>H60*G60</f>
        <v>0</v>
      </c>
      <c r="K60" s="90">
        <f>J60*1.23</f>
        <v>0</v>
      </c>
    </row>
    <row r="61" spans="1:11" s="19" customFormat="1" ht="94.5">
      <c r="A61" s="31" t="s">
        <v>42</v>
      </c>
      <c r="B61" s="4" t="s">
        <v>40</v>
      </c>
      <c r="C61" s="16" t="s">
        <v>22</v>
      </c>
      <c r="D61" s="16" t="s">
        <v>41</v>
      </c>
      <c r="E61" s="70"/>
      <c r="F61" s="83" t="s">
        <v>38</v>
      </c>
      <c r="G61" s="69">
        <v>4</v>
      </c>
      <c r="H61" s="88"/>
      <c r="I61" s="89">
        <f>H61*1.23</f>
        <v>0</v>
      </c>
      <c r="J61" s="90">
        <f>H61*G61</f>
        <v>0</v>
      </c>
      <c r="K61" s="90">
        <f>J61*1.23</f>
        <v>0</v>
      </c>
    </row>
    <row r="62" spans="1:11" s="19" customFormat="1" ht="21">
      <c r="A62" s="32" t="s">
        <v>3</v>
      </c>
      <c r="B62" s="33"/>
      <c r="C62" s="73"/>
      <c r="D62" s="73"/>
      <c r="E62" s="73"/>
      <c r="F62" s="73"/>
      <c r="G62" s="73"/>
      <c r="H62" s="73"/>
      <c r="I62" s="73"/>
      <c r="J62" s="73"/>
      <c r="K62" s="73"/>
    </row>
    <row r="63" spans="1:11" s="19" customFormat="1" ht="30">
      <c r="A63" s="30" t="s">
        <v>12</v>
      </c>
      <c r="B63" s="30" t="s">
        <v>5</v>
      </c>
      <c r="C63" s="68" t="s">
        <v>1</v>
      </c>
      <c r="D63" s="68" t="s">
        <v>13</v>
      </c>
      <c r="E63" s="51" t="s">
        <v>10</v>
      </c>
      <c r="F63" s="68" t="s">
        <v>6</v>
      </c>
      <c r="G63" s="68" t="s">
        <v>0</v>
      </c>
      <c r="H63" s="51" t="s">
        <v>98</v>
      </c>
      <c r="I63" s="51" t="s">
        <v>99</v>
      </c>
      <c r="J63" s="52" t="s">
        <v>100</v>
      </c>
      <c r="K63" s="51" t="s">
        <v>101</v>
      </c>
    </row>
    <row r="64" spans="1:11" s="19" customFormat="1" ht="94.5">
      <c r="A64" s="31" t="s">
        <v>4</v>
      </c>
      <c r="B64" s="4" t="s">
        <v>43</v>
      </c>
      <c r="C64" s="16" t="s">
        <v>22</v>
      </c>
      <c r="D64" s="16" t="s">
        <v>11</v>
      </c>
      <c r="E64" s="70"/>
      <c r="F64" s="83" t="s">
        <v>38</v>
      </c>
      <c r="G64" s="69">
        <v>1</v>
      </c>
      <c r="H64" s="88"/>
      <c r="I64" s="89">
        <f>H64*1.23</f>
        <v>0</v>
      </c>
      <c r="J64" s="90">
        <f>H64*G64</f>
        <v>0</v>
      </c>
      <c r="K64" s="90">
        <f>J64*1.23</f>
        <v>0</v>
      </c>
    </row>
    <row r="65" spans="1:11" s="19" customFormat="1" ht="23.25">
      <c r="A65" s="36"/>
      <c r="B65" s="37"/>
      <c r="C65" s="74"/>
      <c r="D65" s="74"/>
      <c r="E65" s="75"/>
      <c r="F65" s="77"/>
      <c r="G65" s="76"/>
      <c r="H65" s="77"/>
      <c r="I65" s="77"/>
      <c r="J65" s="62" t="s">
        <v>102</v>
      </c>
      <c r="K65" s="91">
        <f>K60+K61+K64</f>
        <v>0</v>
      </c>
    </row>
    <row r="66" spans="3:11" s="19" customFormat="1" ht="26.25" customHeight="1">
      <c r="C66" s="45"/>
      <c r="D66" s="45"/>
      <c r="E66" s="45"/>
      <c r="F66" s="45"/>
      <c r="G66" s="45"/>
      <c r="H66" s="45"/>
      <c r="I66" s="45"/>
      <c r="J66" s="45"/>
      <c r="K66" s="6"/>
    </row>
    <row r="67" spans="1:11" s="19" customFormat="1" ht="26.25" customHeight="1">
      <c r="A67" s="26" t="s">
        <v>8</v>
      </c>
      <c r="B67" s="27"/>
      <c r="C67" s="64"/>
      <c r="D67" s="65"/>
      <c r="E67" s="65" t="s">
        <v>97</v>
      </c>
      <c r="F67" s="65"/>
      <c r="G67" s="64"/>
      <c r="H67" s="66"/>
      <c r="I67" s="66"/>
      <c r="J67" s="66"/>
      <c r="K67" s="66"/>
    </row>
    <row r="68" spans="1:11" s="19" customFormat="1" ht="26.25" customHeight="1">
      <c r="A68" s="32" t="s">
        <v>2</v>
      </c>
      <c r="B68" s="33"/>
      <c r="C68" s="73"/>
      <c r="D68" s="73"/>
      <c r="E68" s="73"/>
      <c r="F68" s="73"/>
      <c r="G68" s="73"/>
      <c r="H68" s="73"/>
      <c r="I68" s="73"/>
      <c r="J68" s="73"/>
      <c r="K68" s="73"/>
    </row>
    <row r="69" spans="1:11" s="19" customFormat="1" ht="48" customHeight="1">
      <c r="A69" s="30" t="s">
        <v>12</v>
      </c>
      <c r="B69" s="30" t="s">
        <v>5</v>
      </c>
      <c r="C69" s="68" t="s">
        <v>1</v>
      </c>
      <c r="D69" s="68" t="s">
        <v>13</v>
      </c>
      <c r="E69" s="51" t="s">
        <v>10</v>
      </c>
      <c r="F69" s="68" t="s">
        <v>6</v>
      </c>
      <c r="G69" s="68" t="s">
        <v>0</v>
      </c>
      <c r="H69" s="51" t="s">
        <v>98</v>
      </c>
      <c r="I69" s="51" t="s">
        <v>99</v>
      </c>
      <c r="J69" s="52" t="s">
        <v>100</v>
      </c>
      <c r="K69" s="51" t="s">
        <v>101</v>
      </c>
    </row>
    <row r="70" spans="1:11" s="19" customFormat="1" ht="97.5" customHeight="1">
      <c r="A70" s="31" t="s">
        <v>39</v>
      </c>
      <c r="B70" s="35" t="s">
        <v>40</v>
      </c>
      <c r="C70" s="16" t="s">
        <v>22</v>
      </c>
      <c r="D70" s="16" t="s">
        <v>41</v>
      </c>
      <c r="E70" s="70"/>
      <c r="F70" s="70" t="s">
        <v>97</v>
      </c>
      <c r="G70" s="69">
        <v>2</v>
      </c>
      <c r="H70" s="88"/>
      <c r="I70" s="89">
        <f>H70*1.23</f>
        <v>0</v>
      </c>
      <c r="J70" s="90">
        <f>H70*G70</f>
        <v>0</v>
      </c>
      <c r="K70" s="90">
        <f>J70*1.23</f>
        <v>0</v>
      </c>
    </row>
    <row r="71" spans="1:11" s="19" customFormat="1" ht="99" customHeight="1">
      <c r="A71" s="31" t="s">
        <v>42</v>
      </c>
      <c r="B71" s="4" t="s">
        <v>40</v>
      </c>
      <c r="C71" s="16" t="s">
        <v>22</v>
      </c>
      <c r="D71" s="16" t="s">
        <v>41</v>
      </c>
      <c r="E71" s="70"/>
      <c r="F71" s="70" t="s">
        <v>97</v>
      </c>
      <c r="G71" s="69">
        <v>4</v>
      </c>
      <c r="H71" s="88"/>
      <c r="I71" s="89">
        <f>H71*1.23</f>
        <v>0</v>
      </c>
      <c r="J71" s="90">
        <f>H71*G71</f>
        <v>0</v>
      </c>
      <c r="K71" s="90">
        <f>J71*1.23</f>
        <v>0</v>
      </c>
    </row>
    <row r="72" spans="1:11" s="19" customFormat="1" ht="24.75" customHeight="1">
      <c r="A72" s="36"/>
      <c r="B72" s="37"/>
      <c r="C72" s="74"/>
      <c r="D72" s="74"/>
      <c r="E72" s="75"/>
      <c r="F72" s="75"/>
      <c r="G72" s="76"/>
      <c r="H72" s="77"/>
      <c r="I72" s="77"/>
      <c r="J72" s="62" t="s">
        <v>102</v>
      </c>
      <c r="K72" s="91">
        <f>K70+K71</f>
        <v>0</v>
      </c>
    </row>
    <row r="73" spans="3:11" s="19" customFormat="1" ht="26.25" customHeight="1">
      <c r="C73" s="45"/>
      <c r="D73" s="45"/>
      <c r="E73" s="45"/>
      <c r="F73" s="45"/>
      <c r="G73" s="45"/>
      <c r="H73" s="45"/>
      <c r="I73" s="45"/>
      <c r="J73" s="45"/>
      <c r="K73" s="9"/>
    </row>
    <row r="74" spans="1:11" s="19" customFormat="1" ht="33.75">
      <c r="A74" s="26" t="s">
        <v>8</v>
      </c>
      <c r="B74" s="27"/>
      <c r="C74" s="64"/>
      <c r="D74" s="65"/>
      <c r="E74" s="65" t="s">
        <v>44</v>
      </c>
      <c r="F74" s="65"/>
      <c r="G74" s="64"/>
      <c r="H74" s="66"/>
      <c r="I74" s="66"/>
      <c r="J74" s="66"/>
      <c r="K74" s="66"/>
    </row>
    <row r="75" spans="1:11" s="19" customFormat="1" ht="21">
      <c r="A75" s="32" t="s">
        <v>2</v>
      </c>
      <c r="B75" s="33"/>
      <c r="C75" s="73"/>
      <c r="D75" s="73"/>
      <c r="E75" s="73"/>
      <c r="F75" s="73"/>
      <c r="G75" s="73"/>
      <c r="H75" s="73"/>
      <c r="I75" s="73"/>
      <c r="J75" s="73"/>
      <c r="K75" s="73"/>
    </row>
    <row r="76" spans="1:11" s="19" customFormat="1" ht="30">
      <c r="A76" s="30" t="s">
        <v>12</v>
      </c>
      <c r="B76" s="30" t="s">
        <v>5</v>
      </c>
      <c r="C76" s="68" t="s">
        <v>1</v>
      </c>
      <c r="D76" s="68" t="s">
        <v>13</v>
      </c>
      <c r="E76" s="51" t="s">
        <v>10</v>
      </c>
      <c r="F76" s="68" t="s">
        <v>6</v>
      </c>
      <c r="G76" s="68" t="s">
        <v>0</v>
      </c>
      <c r="H76" s="51" t="s">
        <v>98</v>
      </c>
      <c r="I76" s="51" t="s">
        <v>99</v>
      </c>
      <c r="J76" s="52" t="s">
        <v>100</v>
      </c>
      <c r="K76" s="51" t="s">
        <v>101</v>
      </c>
    </row>
    <row r="77" spans="1:11" s="19" customFormat="1" ht="94.5">
      <c r="A77" s="31" t="s">
        <v>39</v>
      </c>
      <c r="B77" s="35" t="s">
        <v>40</v>
      </c>
      <c r="C77" s="16" t="s">
        <v>22</v>
      </c>
      <c r="D77" s="16" t="s">
        <v>41</v>
      </c>
      <c r="E77" s="70"/>
      <c r="F77" s="70" t="s">
        <v>44</v>
      </c>
      <c r="G77" s="69">
        <v>2</v>
      </c>
      <c r="H77" s="88"/>
      <c r="I77" s="89">
        <f>H77*1.23</f>
        <v>0</v>
      </c>
      <c r="J77" s="90">
        <f>H77*G77</f>
        <v>0</v>
      </c>
      <c r="K77" s="90">
        <f>J77*1.23</f>
        <v>0</v>
      </c>
    </row>
    <row r="78" spans="1:11" s="19" customFormat="1" ht="94.5">
      <c r="A78" s="31" t="s">
        <v>42</v>
      </c>
      <c r="B78" s="35" t="s">
        <v>40</v>
      </c>
      <c r="C78" s="16" t="s">
        <v>22</v>
      </c>
      <c r="D78" s="16" t="s">
        <v>41</v>
      </c>
      <c r="E78" s="70"/>
      <c r="F78" s="70" t="s">
        <v>44</v>
      </c>
      <c r="G78" s="69">
        <v>4</v>
      </c>
      <c r="H78" s="88"/>
      <c r="I78" s="89">
        <f>H78*1.23</f>
        <v>0</v>
      </c>
      <c r="J78" s="90">
        <f>H78*G78</f>
        <v>0</v>
      </c>
      <c r="K78" s="90">
        <f>J78*1.23</f>
        <v>0</v>
      </c>
    </row>
    <row r="79" spans="1:11" s="19" customFormat="1" ht="21">
      <c r="A79" s="32" t="s">
        <v>3</v>
      </c>
      <c r="B79" s="33"/>
      <c r="C79" s="73"/>
      <c r="D79" s="73"/>
      <c r="E79" s="73"/>
      <c r="F79" s="73"/>
      <c r="G79" s="73"/>
      <c r="H79" s="73"/>
      <c r="I79" s="73"/>
      <c r="J79" s="73"/>
      <c r="K79" s="73"/>
    </row>
    <row r="80" spans="1:11" s="19" customFormat="1" ht="30">
      <c r="A80" s="30" t="s">
        <v>12</v>
      </c>
      <c r="B80" s="30" t="s">
        <v>5</v>
      </c>
      <c r="C80" s="68" t="s">
        <v>1</v>
      </c>
      <c r="D80" s="68" t="s">
        <v>13</v>
      </c>
      <c r="E80" s="51" t="s">
        <v>10</v>
      </c>
      <c r="F80" s="68" t="s">
        <v>6</v>
      </c>
      <c r="G80" s="68" t="s">
        <v>0</v>
      </c>
      <c r="H80" s="51" t="s">
        <v>98</v>
      </c>
      <c r="I80" s="51" t="s">
        <v>99</v>
      </c>
      <c r="J80" s="52" t="s">
        <v>100</v>
      </c>
      <c r="K80" s="51" t="s">
        <v>101</v>
      </c>
    </row>
    <row r="81" spans="1:11" s="19" customFormat="1" ht="94.5">
      <c r="A81" s="31" t="s">
        <v>4</v>
      </c>
      <c r="B81" s="4" t="s">
        <v>45</v>
      </c>
      <c r="C81" s="16" t="s">
        <v>22</v>
      </c>
      <c r="D81" s="16" t="s">
        <v>11</v>
      </c>
      <c r="E81" s="70"/>
      <c r="F81" s="70" t="s">
        <v>44</v>
      </c>
      <c r="G81" s="69">
        <v>1</v>
      </c>
      <c r="H81" s="88"/>
      <c r="I81" s="89">
        <f>H81*1.23</f>
        <v>0</v>
      </c>
      <c r="J81" s="90">
        <f>H81*G81</f>
        <v>0</v>
      </c>
      <c r="K81" s="90">
        <f>J81*1.23</f>
        <v>0</v>
      </c>
    </row>
    <row r="82" spans="1:11" s="19" customFormat="1" ht="23.25">
      <c r="A82" s="36"/>
      <c r="B82" s="37"/>
      <c r="C82" s="74"/>
      <c r="D82" s="74"/>
      <c r="E82" s="75"/>
      <c r="F82" s="75"/>
      <c r="G82" s="76"/>
      <c r="H82" s="77"/>
      <c r="I82" s="77"/>
      <c r="J82" s="62" t="s">
        <v>102</v>
      </c>
      <c r="K82" s="91">
        <f>K77+K78+K81</f>
        <v>0</v>
      </c>
    </row>
    <row r="83" spans="3:11" s="19" customFormat="1" ht="30.75" customHeight="1">
      <c r="C83" s="45"/>
      <c r="D83" s="45"/>
      <c r="E83" s="45"/>
      <c r="F83" s="84"/>
      <c r="G83" s="45"/>
      <c r="H83" s="45"/>
      <c r="I83" s="45"/>
      <c r="J83" s="45"/>
      <c r="K83" s="11"/>
    </row>
    <row r="84" spans="1:11" s="19" customFormat="1" ht="33.75">
      <c r="A84" s="26" t="s">
        <v>8</v>
      </c>
      <c r="B84" s="27"/>
      <c r="C84" s="64"/>
      <c r="D84" s="65"/>
      <c r="E84" s="65" t="s">
        <v>46</v>
      </c>
      <c r="F84" s="65"/>
      <c r="G84" s="64"/>
      <c r="H84" s="66"/>
      <c r="I84" s="66"/>
      <c r="J84" s="66"/>
      <c r="K84" s="66"/>
    </row>
    <row r="85" spans="1:11" s="19" customFormat="1" ht="21">
      <c r="A85" s="32" t="s">
        <v>2</v>
      </c>
      <c r="B85" s="33"/>
      <c r="C85" s="73"/>
      <c r="D85" s="73"/>
      <c r="E85" s="73"/>
      <c r="F85" s="73"/>
      <c r="G85" s="73"/>
      <c r="H85" s="73"/>
      <c r="I85" s="73"/>
      <c r="J85" s="73"/>
      <c r="K85" s="73"/>
    </row>
    <row r="86" spans="1:11" s="19" customFormat="1" ht="30">
      <c r="A86" s="30" t="s">
        <v>12</v>
      </c>
      <c r="B86" s="30" t="s">
        <v>5</v>
      </c>
      <c r="C86" s="68" t="s">
        <v>1</v>
      </c>
      <c r="D86" s="68" t="s">
        <v>13</v>
      </c>
      <c r="E86" s="51" t="s">
        <v>10</v>
      </c>
      <c r="F86" s="68" t="s">
        <v>6</v>
      </c>
      <c r="G86" s="68" t="s">
        <v>0</v>
      </c>
      <c r="H86" s="51" t="s">
        <v>98</v>
      </c>
      <c r="I86" s="51" t="s">
        <v>99</v>
      </c>
      <c r="J86" s="52" t="s">
        <v>100</v>
      </c>
      <c r="K86" s="51" t="s">
        <v>101</v>
      </c>
    </row>
    <row r="87" spans="1:11" s="19" customFormat="1" ht="94.5">
      <c r="A87" s="31" t="s">
        <v>39</v>
      </c>
      <c r="B87" s="35" t="s">
        <v>40</v>
      </c>
      <c r="C87" s="16" t="s">
        <v>22</v>
      </c>
      <c r="D87" s="16" t="s">
        <v>41</v>
      </c>
      <c r="E87" s="70"/>
      <c r="F87" s="70" t="s">
        <v>46</v>
      </c>
      <c r="G87" s="69">
        <v>2</v>
      </c>
      <c r="H87" s="88"/>
      <c r="I87" s="89">
        <f>H87*1.23</f>
        <v>0</v>
      </c>
      <c r="J87" s="90">
        <f>H87*G87</f>
        <v>0</v>
      </c>
      <c r="K87" s="90">
        <f>J87*1.23</f>
        <v>0</v>
      </c>
    </row>
    <row r="88" spans="1:11" s="19" customFormat="1" ht="94.5">
      <c r="A88" s="31" t="s">
        <v>42</v>
      </c>
      <c r="B88" s="35" t="s">
        <v>40</v>
      </c>
      <c r="C88" s="16" t="s">
        <v>22</v>
      </c>
      <c r="D88" s="16" t="s">
        <v>41</v>
      </c>
      <c r="E88" s="70"/>
      <c r="F88" s="70" t="s">
        <v>46</v>
      </c>
      <c r="G88" s="69">
        <v>4</v>
      </c>
      <c r="H88" s="88"/>
      <c r="I88" s="89">
        <f>H88*1.23</f>
        <v>0</v>
      </c>
      <c r="J88" s="90">
        <f>H88*G88</f>
        <v>0</v>
      </c>
      <c r="K88" s="90">
        <f>J88*1.23</f>
        <v>0</v>
      </c>
    </row>
    <row r="89" spans="1:11" s="19" customFormat="1" ht="21">
      <c r="A89" s="32" t="s">
        <v>3</v>
      </c>
      <c r="B89" s="33"/>
      <c r="C89" s="73"/>
      <c r="D89" s="73"/>
      <c r="E89" s="73"/>
      <c r="F89" s="73"/>
      <c r="G89" s="73"/>
      <c r="H89" s="73"/>
      <c r="I89" s="73"/>
      <c r="J89" s="73"/>
      <c r="K89" s="73"/>
    </row>
    <row r="90" spans="1:11" s="19" customFormat="1" ht="30">
      <c r="A90" s="30" t="s">
        <v>12</v>
      </c>
      <c r="B90" s="30" t="s">
        <v>5</v>
      </c>
      <c r="C90" s="68" t="s">
        <v>1</v>
      </c>
      <c r="D90" s="68" t="s">
        <v>13</v>
      </c>
      <c r="E90" s="51" t="s">
        <v>10</v>
      </c>
      <c r="F90" s="68" t="s">
        <v>6</v>
      </c>
      <c r="G90" s="68" t="s">
        <v>0</v>
      </c>
      <c r="H90" s="51" t="s">
        <v>98</v>
      </c>
      <c r="I90" s="51" t="s">
        <v>99</v>
      </c>
      <c r="J90" s="52" t="s">
        <v>100</v>
      </c>
      <c r="K90" s="51" t="s">
        <v>101</v>
      </c>
    </row>
    <row r="91" spans="1:11" s="19" customFormat="1" ht="94.5">
      <c r="A91" s="31" t="s">
        <v>4</v>
      </c>
      <c r="B91" s="4" t="s">
        <v>43</v>
      </c>
      <c r="C91" s="16" t="s">
        <v>22</v>
      </c>
      <c r="D91" s="16" t="s">
        <v>11</v>
      </c>
      <c r="E91" s="70"/>
      <c r="F91" s="70" t="s">
        <v>46</v>
      </c>
      <c r="G91" s="69">
        <v>1</v>
      </c>
      <c r="H91" s="88"/>
      <c r="I91" s="89">
        <f>H91*1.23</f>
        <v>0</v>
      </c>
      <c r="J91" s="90">
        <f>H91*G91</f>
        <v>0</v>
      </c>
      <c r="K91" s="90">
        <f>J91*1.23</f>
        <v>0</v>
      </c>
    </row>
    <row r="92" spans="1:11" s="19" customFormat="1" ht="23.25">
      <c r="A92" s="36"/>
      <c r="B92" s="37"/>
      <c r="C92" s="74"/>
      <c r="D92" s="74"/>
      <c r="E92" s="75"/>
      <c r="F92" s="75"/>
      <c r="G92" s="76"/>
      <c r="H92" s="77"/>
      <c r="I92" s="77"/>
      <c r="J92" s="62" t="s">
        <v>102</v>
      </c>
      <c r="K92" s="91">
        <f>K87+K88+K91</f>
        <v>0</v>
      </c>
    </row>
    <row r="93" spans="3:11" s="19" customFormat="1" ht="27" customHeight="1">
      <c r="C93" s="45"/>
      <c r="D93" s="45"/>
      <c r="E93" s="45"/>
      <c r="F93" s="45"/>
      <c r="G93" s="45"/>
      <c r="H93" s="45"/>
      <c r="I93" s="45"/>
      <c r="J93" s="45"/>
      <c r="K93" s="11"/>
    </row>
    <row r="94" spans="1:11" s="19" customFormat="1" ht="33.75">
      <c r="A94" s="26" t="s">
        <v>8</v>
      </c>
      <c r="B94" s="27"/>
      <c r="C94" s="64"/>
      <c r="D94" s="65"/>
      <c r="E94" s="65">
        <v>31</v>
      </c>
      <c r="F94" s="65"/>
      <c r="G94" s="64"/>
      <c r="H94" s="66"/>
      <c r="I94" s="66"/>
      <c r="J94" s="66"/>
      <c r="K94" s="66"/>
    </row>
    <row r="95" spans="1:11" s="19" customFormat="1" ht="21">
      <c r="A95" s="32" t="s">
        <v>2</v>
      </c>
      <c r="B95" s="33"/>
      <c r="C95" s="73"/>
      <c r="D95" s="73"/>
      <c r="E95" s="73"/>
      <c r="F95" s="73"/>
      <c r="G95" s="73"/>
      <c r="H95" s="73"/>
      <c r="I95" s="73"/>
      <c r="J95" s="73"/>
      <c r="K95" s="73"/>
    </row>
    <row r="96" spans="1:11" s="19" customFormat="1" ht="30">
      <c r="A96" s="30" t="s">
        <v>12</v>
      </c>
      <c r="B96" s="30" t="s">
        <v>5</v>
      </c>
      <c r="C96" s="68" t="s">
        <v>1</v>
      </c>
      <c r="D96" s="68" t="s">
        <v>13</v>
      </c>
      <c r="E96" s="51" t="s">
        <v>10</v>
      </c>
      <c r="F96" s="68" t="s">
        <v>6</v>
      </c>
      <c r="G96" s="68" t="s">
        <v>0</v>
      </c>
      <c r="H96" s="51" t="s">
        <v>98</v>
      </c>
      <c r="I96" s="51" t="s">
        <v>99</v>
      </c>
      <c r="J96" s="52" t="s">
        <v>100</v>
      </c>
      <c r="K96" s="51" t="s">
        <v>101</v>
      </c>
    </row>
    <row r="97" spans="1:11" s="19" customFormat="1" ht="63">
      <c r="A97" s="31" t="s">
        <v>15</v>
      </c>
      <c r="B97" s="35" t="s">
        <v>32</v>
      </c>
      <c r="C97" s="16" t="s">
        <v>22</v>
      </c>
      <c r="D97" s="16" t="s">
        <v>16</v>
      </c>
      <c r="E97" s="70"/>
      <c r="F97" s="70">
        <v>31</v>
      </c>
      <c r="G97" s="69">
        <v>4</v>
      </c>
      <c r="H97" s="88"/>
      <c r="I97" s="89">
        <f>H97*1.23</f>
        <v>0</v>
      </c>
      <c r="J97" s="90">
        <f>H97*G97</f>
        <v>0</v>
      </c>
      <c r="K97" s="90">
        <f>J97*1.23</f>
        <v>0</v>
      </c>
    </row>
    <row r="98" spans="1:11" s="19" customFormat="1" ht="21">
      <c r="A98" s="32" t="s">
        <v>3</v>
      </c>
      <c r="B98" s="33"/>
      <c r="C98" s="73"/>
      <c r="D98" s="73"/>
      <c r="E98" s="73"/>
      <c r="F98" s="73"/>
      <c r="G98" s="73"/>
      <c r="H98" s="73"/>
      <c r="I98" s="73"/>
      <c r="J98" s="73"/>
      <c r="K98" s="73"/>
    </row>
    <row r="99" spans="1:11" s="19" customFormat="1" ht="30">
      <c r="A99" s="30" t="s">
        <v>12</v>
      </c>
      <c r="B99" s="30" t="s">
        <v>5</v>
      </c>
      <c r="C99" s="68" t="s">
        <v>1</v>
      </c>
      <c r="D99" s="68" t="s">
        <v>13</v>
      </c>
      <c r="E99" s="51" t="s">
        <v>10</v>
      </c>
      <c r="F99" s="68" t="s">
        <v>6</v>
      </c>
      <c r="G99" s="68" t="s">
        <v>0</v>
      </c>
      <c r="H99" s="51" t="s">
        <v>98</v>
      </c>
      <c r="I99" s="51" t="s">
        <v>99</v>
      </c>
      <c r="J99" s="52" t="s">
        <v>100</v>
      </c>
      <c r="K99" s="51" t="s">
        <v>101</v>
      </c>
    </row>
    <row r="100" spans="1:11" s="19" customFormat="1" ht="63">
      <c r="A100" s="31" t="s">
        <v>17</v>
      </c>
      <c r="B100" s="4" t="s">
        <v>18</v>
      </c>
      <c r="C100" s="16" t="s">
        <v>14</v>
      </c>
      <c r="D100" s="16" t="s">
        <v>19</v>
      </c>
      <c r="E100" s="70"/>
      <c r="F100" s="70">
        <v>31</v>
      </c>
      <c r="G100" s="68">
        <v>1</v>
      </c>
      <c r="H100" s="88"/>
      <c r="I100" s="89">
        <f>H100*1.23</f>
        <v>0</v>
      </c>
      <c r="J100" s="90">
        <f>H100*G100</f>
        <v>0</v>
      </c>
      <c r="K100" s="90">
        <f>J100*1.23</f>
        <v>0</v>
      </c>
    </row>
    <row r="101" spans="1:11" s="19" customFormat="1" ht="94.5">
      <c r="A101" s="31" t="s">
        <v>36</v>
      </c>
      <c r="B101" s="4" t="s">
        <v>28</v>
      </c>
      <c r="C101" s="16" t="s">
        <v>14</v>
      </c>
      <c r="D101" s="16" t="s">
        <v>37</v>
      </c>
      <c r="E101" s="70"/>
      <c r="F101" s="70">
        <v>31</v>
      </c>
      <c r="G101" s="69">
        <v>3</v>
      </c>
      <c r="H101" s="88"/>
      <c r="I101" s="89">
        <f>H101*1.23</f>
        <v>0</v>
      </c>
      <c r="J101" s="90">
        <f>H101*G101</f>
        <v>0</v>
      </c>
      <c r="K101" s="90">
        <f>J101*1.23</f>
        <v>0</v>
      </c>
    </row>
    <row r="102" spans="1:11" s="19" customFormat="1" ht="23.25">
      <c r="A102" s="36"/>
      <c r="B102" s="37"/>
      <c r="C102" s="80"/>
      <c r="D102" s="74"/>
      <c r="E102" s="81"/>
      <c r="F102" s="75"/>
      <c r="G102" s="81"/>
      <c r="H102" s="75"/>
      <c r="I102" s="75"/>
      <c r="J102" s="62" t="s">
        <v>102</v>
      </c>
      <c r="K102" s="91">
        <f>K97+K100+K101</f>
        <v>0</v>
      </c>
    </row>
    <row r="103" spans="1:11" s="19" customFormat="1" ht="27" customHeight="1">
      <c r="A103" s="36"/>
      <c r="B103" s="39"/>
      <c r="C103" s="80"/>
      <c r="D103" s="74"/>
      <c r="E103" s="81"/>
      <c r="F103" s="75"/>
      <c r="G103" s="81"/>
      <c r="H103" s="81"/>
      <c r="I103" s="80"/>
      <c r="J103" s="80"/>
      <c r="K103" s="12"/>
    </row>
    <row r="104" spans="1:11" s="19" customFormat="1" ht="33.75">
      <c r="A104" s="26" t="s">
        <v>8</v>
      </c>
      <c r="B104" s="27"/>
      <c r="C104" s="64"/>
      <c r="D104" s="65"/>
      <c r="E104" s="65">
        <v>36</v>
      </c>
      <c r="F104" s="65"/>
      <c r="G104" s="64"/>
      <c r="H104" s="66"/>
      <c r="I104" s="66"/>
      <c r="J104" s="66"/>
      <c r="K104" s="66"/>
    </row>
    <row r="105" spans="1:11" s="19" customFormat="1" ht="21">
      <c r="A105" s="32" t="s">
        <v>2</v>
      </c>
      <c r="B105" s="3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s="19" customFormat="1" ht="30">
      <c r="A106" s="30" t="s">
        <v>12</v>
      </c>
      <c r="B106" s="30" t="s">
        <v>5</v>
      </c>
      <c r="C106" s="68" t="s">
        <v>1</v>
      </c>
      <c r="D106" s="68" t="s">
        <v>13</v>
      </c>
      <c r="E106" s="51" t="s">
        <v>10</v>
      </c>
      <c r="F106" s="68" t="s">
        <v>6</v>
      </c>
      <c r="G106" s="68" t="s">
        <v>0</v>
      </c>
      <c r="H106" s="51" t="s">
        <v>98</v>
      </c>
      <c r="I106" s="51" t="s">
        <v>99</v>
      </c>
      <c r="J106" s="52" t="s">
        <v>100</v>
      </c>
      <c r="K106" s="51" t="s">
        <v>101</v>
      </c>
    </row>
    <row r="107" spans="1:11" s="19" customFormat="1" ht="78.75">
      <c r="A107" s="31" t="s">
        <v>48</v>
      </c>
      <c r="B107" s="5" t="s">
        <v>49</v>
      </c>
      <c r="C107" s="16" t="s">
        <v>22</v>
      </c>
      <c r="D107" s="16" t="s">
        <v>50</v>
      </c>
      <c r="E107" s="70"/>
      <c r="F107" s="70">
        <v>36</v>
      </c>
      <c r="G107" s="69">
        <v>1</v>
      </c>
      <c r="H107" s="88"/>
      <c r="I107" s="89">
        <f>H107*1.23</f>
        <v>0</v>
      </c>
      <c r="J107" s="90">
        <f>H107*G107</f>
        <v>0</v>
      </c>
      <c r="K107" s="90">
        <f>J107*1.23</f>
        <v>0</v>
      </c>
    </row>
    <row r="108" spans="1:11" s="19" customFormat="1" ht="63">
      <c r="A108" s="31" t="s">
        <v>51</v>
      </c>
      <c r="B108" s="4" t="s">
        <v>52</v>
      </c>
      <c r="C108" s="16" t="s">
        <v>22</v>
      </c>
      <c r="D108" s="16" t="s">
        <v>53</v>
      </c>
      <c r="E108" s="70"/>
      <c r="F108" s="70">
        <v>36</v>
      </c>
      <c r="G108" s="69">
        <v>1</v>
      </c>
      <c r="H108" s="88"/>
      <c r="I108" s="89">
        <f>H108*1.23</f>
        <v>0</v>
      </c>
      <c r="J108" s="90">
        <f>H108*G108</f>
        <v>0</v>
      </c>
      <c r="K108" s="90">
        <f>J108*1.23</f>
        <v>0</v>
      </c>
    </row>
    <row r="109" spans="1:11" s="19" customFormat="1" ht="47.25">
      <c r="A109" s="31" t="s">
        <v>25</v>
      </c>
      <c r="B109" s="4" t="s">
        <v>26</v>
      </c>
      <c r="C109" s="16" t="s">
        <v>22</v>
      </c>
      <c r="D109" s="16" t="s">
        <v>27</v>
      </c>
      <c r="E109" s="70"/>
      <c r="F109" s="83">
        <v>36</v>
      </c>
      <c r="G109" s="69">
        <v>1</v>
      </c>
      <c r="H109" s="88"/>
      <c r="I109" s="89">
        <f>H109*1.23</f>
        <v>0</v>
      </c>
      <c r="J109" s="90">
        <f>H109*G109</f>
        <v>0</v>
      </c>
      <c r="K109" s="90">
        <f>J109*1.23</f>
        <v>0</v>
      </c>
    </row>
    <row r="110" spans="1:11" s="19" customFormat="1" ht="21">
      <c r="A110" s="32" t="s">
        <v>3</v>
      </c>
      <c r="B110" s="3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s="19" customFormat="1" ht="30">
      <c r="A111" s="30" t="s">
        <v>12</v>
      </c>
      <c r="B111" s="30" t="s">
        <v>5</v>
      </c>
      <c r="C111" s="68" t="s">
        <v>1</v>
      </c>
      <c r="D111" s="68" t="s">
        <v>13</v>
      </c>
      <c r="E111" s="51" t="s">
        <v>10</v>
      </c>
      <c r="F111" s="68" t="s">
        <v>6</v>
      </c>
      <c r="G111" s="68" t="s">
        <v>0</v>
      </c>
      <c r="H111" s="51" t="s">
        <v>98</v>
      </c>
      <c r="I111" s="51" t="s">
        <v>99</v>
      </c>
      <c r="J111" s="52" t="s">
        <v>100</v>
      </c>
      <c r="K111" s="51" t="s">
        <v>101</v>
      </c>
    </row>
    <row r="112" spans="1:11" s="19" customFormat="1" ht="78.75">
      <c r="A112" s="31" t="s">
        <v>54</v>
      </c>
      <c r="B112" s="34" t="s">
        <v>55</v>
      </c>
      <c r="C112" s="16" t="s">
        <v>22</v>
      </c>
      <c r="D112" s="16" t="s">
        <v>56</v>
      </c>
      <c r="E112" s="70"/>
      <c r="F112" s="83">
        <v>36</v>
      </c>
      <c r="G112" s="69">
        <v>2</v>
      </c>
      <c r="H112" s="88"/>
      <c r="I112" s="89">
        <f>H112*1.23</f>
        <v>0</v>
      </c>
      <c r="J112" s="90">
        <f>H112*G112</f>
        <v>0</v>
      </c>
      <c r="K112" s="90">
        <f>J112*1.23</f>
        <v>0</v>
      </c>
    </row>
    <row r="113" spans="1:11" s="19" customFormat="1" ht="94.5">
      <c r="A113" s="31" t="s">
        <v>57</v>
      </c>
      <c r="B113" s="4" t="s">
        <v>58</v>
      </c>
      <c r="C113" s="16" t="s">
        <v>22</v>
      </c>
      <c r="D113" s="16" t="s">
        <v>59</v>
      </c>
      <c r="E113" s="70"/>
      <c r="F113" s="83">
        <v>36</v>
      </c>
      <c r="G113" s="69">
        <v>2</v>
      </c>
      <c r="H113" s="88"/>
      <c r="I113" s="89">
        <f>H113*1.23</f>
        <v>0</v>
      </c>
      <c r="J113" s="90">
        <f>H113*G113</f>
        <v>0</v>
      </c>
      <c r="K113" s="90">
        <f>J113*1.23</f>
        <v>0</v>
      </c>
    </row>
    <row r="114" spans="1:11" s="19" customFormat="1" ht="23.25">
      <c r="A114" s="36"/>
      <c r="B114" s="37"/>
      <c r="C114" s="74"/>
      <c r="D114" s="74"/>
      <c r="E114" s="75"/>
      <c r="F114" s="77"/>
      <c r="G114" s="76"/>
      <c r="H114" s="75"/>
      <c r="I114" s="77"/>
      <c r="J114" s="62" t="s">
        <v>102</v>
      </c>
      <c r="K114" s="91">
        <f>K107+K108+K109+K112+K113</f>
        <v>0</v>
      </c>
    </row>
    <row r="115" spans="1:11" s="19" customFormat="1" ht="25.5" customHeight="1">
      <c r="A115" s="36"/>
      <c r="B115" s="39"/>
      <c r="C115" s="80"/>
      <c r="D115" s="74"/>
      <c r="E115" s="81"/>
      <c r="F115" s="75"/>
      <c r="G115" s="81"/>
      <c r="H115" s="81"/>
      <c r="I115" s="80"/>
      <c r="J115" s="80"/>
      <c r="K115" s="12"/>
    </row>
    <row r="116" spans="1:11" s="19" customFormat="1" ht="33.75">
      <c r="A116" s="26" t="s">
        <v>8</v>
      </c>
      <c r="B116" s="27"/>
      <c r="C116" s="64"/>
      <c r="D116" s="65"/>
      <c r="E116" s="65">
        <v>37</v>
      </c>
      <c r="F116" s="65"/>
      <c r="G116" s="64"/>
      <c r="H116" s="66"/>
      <c r="I116" s="66"/>
      <c r="J116" s="66"/>
      <c r="K116" s="66"/>
    </row>
    <row r="117" spans="3:11" s="19" customFormat="1" ht="12.75"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s="19" customFormat="1" ht="21">
      <c r="A118" s="32" t="s">
        <v>2</v>
      </c>
      <c r="B118" s="3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s="19" customFormat="1" ht="30">
      <c r="A119" s="30" t="s">
        <v>12</v>
      </c>
      <c r="B119" s="30" t="s">
        <v>5</v>
      </c>
      <c r="C119" s="68" t="s">
        <v>1</v>
      </c>
      <c r="D119" s="68" t="s">
        <v>13</v>
      </c>
      <c r="E119" s="51" t="s">
        <v>10</v>
      </c>
      <c r="F119" s="68" t="s">
        <v>6</v>
      </c>
      <c r="G119" s="68" t="s">
        <v>0</v>
      </c>
      <c r="H119" s="51" t="s">
        <v>98</v>
      </c>
      <c r="I119" s="51" t="s">
        <v>99</v>
      </c>
      <c r="J119" s="52" t="s">
        <v>100</v>
      </c>
      <c r="K119" s="51" t="s">
        <v>101</v>
      </c>
    </row>
    <row r="120" spans="1:11" s="19" customFormat="1" ht="63">
      <c r="A120" s="31" t="s">
        <v>31</v>
      </c>
      <c r="B120" s="4" t="s">
        <v>60</v>
      </c>
      <c r="C120" s="16" t="s">
        <v>22</v>
      </c>
      <c r="D120" s="16" t="s">
        <v>33</v>
      </c>
      <c r="E120" s="70"/>
      <c r="F120" s="70">
        <v>37</v>
      </c>
      <c r="G120" s="69">
        <v>8</v>
      </c>
      <c r="H120" s="88"/>
      <c r="I120" s="89">
        <f>H120*1.23</f>
        <v>0</v>
      </c>
      <c r="J120" s="90">
        <f>H120*G120</f>
        <v>0</v>
      </c>
      <c r="K120" s="90">
        <f>J120*1.23</f>
        <v>0</v>
      </c>
    </row>
    <row r="121" spans="3:11" s="19" customFormat="1" ht="12.75"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s="19" customFormat="1" ht="21">
      <c r="A122" s="32" t="s">
        <v>3</v>
      </c>
      <c r="B122" s="3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1:11" s="19" customFormat="1" ht="30">
      <c r="A123" s="30" t="s">
        <v>12</v>
      </c>
      <c r="B123" s="30" t="s">
        <v>5</v>
      </c>
      <c r="C123" s="68" t="s">
        <v>1</v>
      </c>
      <c r="D123" s="68" t="s">
        <v>13</v>
      </c>
      <c r="E123" s="51" t="s">
        <v>10</v>
      </c>
      <c r="F123" s="68" t="s">
        <v>6</v>
      </c>
      <c r="G123" s="68" t="s">
        <v>0</v>
      </c>
      <c r="H123" s="51" t="s">
        <v>98</v>
      </c>
      <c r="I123" s="51" t="s">
        <v>99</v>
      </c>
      <c r="J123" s="52" t="s">
        <v>100</v>
      </c>
      <c r="K123" s="51" t="s">
        <v>101</v>
      </c>
    </row>
    <row r="124" spans="1:11" s="19" customFormat="1" ht="94.5">
      <c r="A124" s="31" t="s">
        <v>61</v>
      </c>
      <c r="B124" s="4" t="s">
        <v>62</v>
      </c>
      <c r="C124" s="16" t="s">
        <v>22</v>
      </c>
      <c r="D124" s="16" t="s">
        <v>63</v>
      </c>
      <c r="E124" s="70"/>
      <c r="F124" s="70">
        <v>37</v>
      </c>
      <c r="G124" s="69">
        <v>4</v>
      </c>
      <c r="H124" s="88"/>
      <c r="I124" s="89">
        <f>H124*1.23</f>
        <v>0</v>
      </c>
      <c r="J124" s="90">
        <f>H124*G124</f>
        <v>0</v>
      </c>
      <c r="K124" s="90">
        <f>J124*1.23</f>
        <v>0</v>
      </c>
    </row>
    <row r="125" spans="1:11" s="19" customFormat="1" ht="23.25">
      <c r="A125" s="36"/>
      <c r="B125" s="37"/>
      <c r="C125" s="74"/>
      <c r="D125" s="74"/>
      <c r="E125" s="75"/>
      <c r="F125" s="75"/>
      <c r="G125" s="76"/>
      <c r="H125" s="75"/>
      <c r="I125" s="77"/>
      <c r="J125" s="62" t="s">
        <v>102</v>
      </c>
      <c r="K125" s="91">
        <f>K120+K124</f>
        <v>0</v>
      </c>
    </row>
    <row r="126" spans="3:11" s="19" customFormat="1" ht="23.25" customHeight="1">
      <c r="C126" s="45"/>
      <c r="D126" s="45"/>
      <c r="E126" s="45"/>
      <c r="F126" s="45"/>
      <c r="G126" s="45"/>
      <c r="H126" s="45"/>
      <c r="I126" s="45"/>
      <c r="J126" s="45"/>
      <c r="K126" s="6"/>
    </row>
    <row r="127" spans="1:11" s="19" customFormat="1" ht="33.75">
      <c r="A127" s="26" t="s">
        <v>8</v>
      </c>
      <c r="B127" s="27"/>
      <c r="C127" s="64"/>
      <c r="D127" s="65"/>
      <c r="E127" s="65">
        <v>38</v>
      </c>
      <c r="F127" s="65"/>
      <c r="G127" s="64"/>
      <c r="H127" s="66"/>
      <c r="I127" s="66"/>
      <c r="J127" s="66"/>
      <c r="K127" s="66"/>
    </row>
    <row r="128" spans="1:11" s="19" customFormat="1" ht="21">
      <c r="A128" s="32" t="s">
        <v>3</v>
      </c>
      <c r="B128" s="3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s="19" customFormat="1" ht="30">
      <c r="A129" s="30" t="s">
        <v>12</v>
      </c>
      <c r="B129" s="30" t="s">
        <v>5</v>
      </c>
      <c r="C129" s="68" t="s">
        <v>1</v>
      </c>
      <c r="D129" s="68" t="s">
        <v>13</v>
      </c>
      <c r="E129" s="51" t="s">
        <v>10</v>
      </c>
      <c r="F129" s="68" t="s">
        <v>6</v>
      </c>
      <c r="G129" s="68" t="s">
        <v>0</v>
      </c>
      <c r="H129" s="51" t="s">
        <v>98</v>
      </c>
      <c r="I129" s="51" t="s">
        <v>99</v>
      </c>
      <c r="J129" s="52" t="s">
        <v>100</v>
      </c>
      <c r="K129" s="51" t="s">
        <v>101</v>
      </c>
    </row>
    <row r="130" spans="1:11" s="19" customFormat="1" ht="110.25">
      <c r="A130" s="31" t="s">
        <v>64</v>
      </c>
      <c r="B130" s="4" t="s">
        <v>65</v>
      </c>
      <c r="C130" s="16" t="s">
        <v>47</v>
      </c>
      <c r="D130" s="16" t="s">
        <v>66</v>
      </c>
      <c r="E130" s="70"/>
      <c r="F130" s="83">
        <v>38</v>
      </c>
      <c r="G130" s="69">
        <v>8</v>
      </c>
      <c r="H130" s="88"/>
      <c r="I130" s="89">
        <f>H130*1.23</f>
        <v>0</v>
      </c>
      <c r="J130" s="90">
        <f>H130*G130</f>
        <v>0</v>
      </c>
      <c r="K130" s="90">
        <f>J130*1.23</f>
        <v>0</v>
      </c>
    </row>
    <row r="131" spans="1:11" s="19" customFormat="1" ht="141.75">
      <c r="A131" s="31" t="s">
        <v>67</v>
      </c>
      <c r="B131" s="4" t="s">
        <v>68</v>
      </c>
      <c r="C131" s="16" t="s">
        <v>47</v>
      </c>
      <c r="D131" s="16" t="s">
        <v>66</v>
      </c>
      <c r="E131" s="70"/>
      <c r="F131" s="83">
        <v>38</v>
      </c>
      <c r="G131" s="69">
        <v>4</v>
      </c>
      <c r="H131" s="88"/>
      <c r="I131" s="89">
        <f>H131*1.23</f>
        <v>0</v>
      </c>
      <c r="J131" s="90">
        <f>H131*G131</f>
        <v>0</v>
      </c>
      <c r="K131" s="90">
        <f>J131*1.23</f>
        <v>0</v>
      </c>
    </row>
    <row r="132" spans="1:11" s="19" customFormat="1" ht="157.5">
      <c r="A132" s="31" t="s">
        <v>69</v>
      </c>
      <c r="B132" s="4" t="s">
        <v>70</v>
      </c>
      <c r="C132" s="16" t="s">
        <v>47</v>
      </c>
      <c r="D132" s="16" t="s">
        <v>71</v>
      </c>
      <c r="E132" s="70"/>
      <c r="F132" s="83">
        <v>38</v>
      </c>
      <c r="G132" s="69">
        <v>2</v>
      </c>
      <c r="H132" s="88"/>
      <c r="I132" s="89">
        <f>H132*1.23</f>
        <v>0</v>
      </c>
      <c r="J132" s="90">
        <f>H132*G132</f>
        <v>0</v>
      </c>
      <c r="K132" s="90">
        <f>J132*1.23</f>
        <v>0</v>
      </c>
    </row>
    <row r="133" spans="1:11" s="19" customFormat="1" ht="173.25">
      <c r="A133" s="31" t="s">
        <v>72</v>
      </c>
      <c r="B133" s="4" t="s">
        <v>73</v>
      </c>
      <c r="C133" s="16" t="s">
        <v>47</v>
      </c>
      <c r="D133" s="16" t="s">
        <v>74</v>
      </c>
      <c r="E133" s="70"/>
      <c r="F133" s="83">
        <v>38</v>
      </c>
      <c r="G133" s="69">
        <v>2</v>
      </c>
      <c r="H133" s="88"/>
      <c r="I133" s="89">
        <f>H133*1.23</f>
        <v>0</v>
      </c>
      <c r="J133" s="90">
        <f>H133*G133</f>
        <v>0</v>
      </c>
      <c r="K133" s="90">
        <f>J133*1.23</f>
        <v>0</v>
      </c>
    </row>
    <row r="134" spans="1:11" s="19" customFormat="1" ht="23.25">
      <c r="A134" s="36"/>
      <c r="B134" s="37"/>
      <c r="C134" s="74"/>
      <c r="D134" s="74"/>
      <c r="E134" s="75"/>
      <c r="F134" s="77"/>
      <c r="G134" s="76"/>
      <c r="H134" s="78"/>
      <c r="I134" s="87"/>
      <c r="J134" s="62" t="s">
        <v>102</v>
      </c>
      <c r="K134" s="91">
        <f>K130+K131+K132+K133</f>
        <v>0</v>
      </c>
    </row>
    <row r="135" spans="1:11" s="19" customFormat="1" ht="32.25" customHeight="1">
      <c r="A135" s="36"/>
      <c r="B135" s="37"/>
      <c r="C135" s="74"/>
      <c r="D135" s="74"/>
      <c r="E135" s="75"/>
      <c r="F135" s="77"/>
      <c r="G135" s="76"/>
      <c r="H135" s="78"/>
      <c r="I135" s="78"/>
      <c r="J135" s="78"/>
      <c r="K135" s="8"/>
    </row>
    <row r="136" spans="1:11" s="19" customFormat="1" ht="33.75">
      <c r="A136" s="26" t="s">
        <v>8</v>
      </c>
      <c r="B136" s="27"/>
      <c r="C136" s="64"/>
      <c r="D136" s="65"/>
      <c r="E136" s="65">
        <v>39</v>
      </c>
      <c r="F136" s="65"/>
      <c r="G136" s="64"/>
      <c r="H136" s="66"/>
      <c r="I136" s="66"/>
      <c r="J136" s="66"/>
      <c r="K136" s="66"/>
    </row>
    <row r="137" spans="3:11" s="19" customFormat="1" ht="12.75"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s="19" customFormat="1" ht="18.75">
      <c r="A138" s="36"/>
      <c r="B138" s="37"/>
      <c r="C138" s="76"/>
      <c r="D138" s="74"/>
      <c r="E138" s="81"/>
      <c r="F138" s="75"/>
      <c r="G138" s="76"/>
      <c r="H138" s="78"/>
      <c r="I138" s="78"/>
      <c r="J138" s="78"/>
      <c r="K138" s="78"/>
    </row>
    <row r="139" spans="1:11" s="19" customFormat="1" ht="21">
      <c r="A139" s="32" t="s">
        <v>2</v>
      </c>
      <c r="B139" s="33"/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1:11" s="19" customFormat="1" ht="30">
      <c r="A140" s="30" t="s">
        <v>12</v>
      </c>
      <c r="B140" s="30" t="s">
        <v>5</v>
      </c>
      <c r="C140" s="68" t="s">
        <v>1</v>
      </c>
      <c r="D140" s="68" t="s">
        <v>13</v>
      </c>
      <c r="E140" s="51" t="s">
        <v>10</v>
      </c>
      <c r="F140" s="68" t="s">
        <v>6</v>
      </c>
      <c r="G140" s="68" t="s">
        <v>0</v>
      </c>
      <c r="H140" s="51" t="s">
        <v>98</v>
      </c>
      <c r="I140" s="51" t="s">
        <v>99</v>
      </c>
      <c r="J140" s="52" t="s">
        <v>100</v>
      </c>
      <c r="K140" s="51" t="s">
        <v>101</v>
      </c>
    </row>
    <row r="141" spans="1:11" s="19" customFormat="1" ht="63">
      <c r="A141" s="31" t="s">
        <v>31</v>
      </c>
      <c r="B141" s="4" t="s">
        <v>24</v>
      </c>
      <c r="C141" s="16" t="s">
        <v>22</v>
      </c>
      <c r="D141" s="16" t="s">
        <v>33</v>
      </c>
      <c r="E141" s="70"/>
      <c r="F141" s="70">
        <v>39</v>
      </c>
      <c r="G141" s="69">
        <v>8</v>
      </c>
      <c r="H141" s="88"/>
      <c r="I141" s="89">
        <f>H141*1.23</f>
        <v>0</v>
      </c>
      <c r="J141" s="90">
        <f>H141*G141</f>
        <v>0</v>
      </c>
      <c r="K141" s="90">
        <f>J141*1.23</f>
        <v>0</v>
      </c>
    </row>
    <row r="142" spans="3:11" s="19" customFormat="1" ht="12.75"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s="19" customFormat="1" ht="21">
      <c r="A143" s="32" t="s">
        <v>3</v>
      </c>
      <c r="B143" s="33"/>
      <c r="C143" s="73"/>
      <c r="D143" s="73"/>
      <c r="E143" s="73"/>
      <c r="F143" s="73"/>
      <c r="G143" s="73"/>
      <c r="H143" s="73"/>
      <c r="I143" s="73"/>
      <c r="J143" s="73"/>
      <c r="K143" s="73"/>
    </row>
    <row r="144" spans="1:11" s="19" customFormat="1" ht="30">
      <c r="A144" s="30" t="s">
        <v>12</v>
      </c>
      <c r="B144" s="30" t="s">
        <v>5</v>
      </c>
      <c r="C144" s="68" t="s">
        <v>1</v>
      </c>
      <c r="D144" s="68" t="s">
        <v>13</v>
      </c>
      <c r="E144" s="51" t="s">
        <v>10</v>
      </c>
      <c r="F144" s="68" t="s">
        <v>6</v>
      </c>
      <c r="G144" s="68" t="s">
        <v>0</v>
      </c>
      <c r="H144" s="51" t="s">
        <v>98</v>
      </c>
      <c r="I144" s="51" t="s">
        <v>99</v>
      </c>
      <c r="J144" s="52" t="s">
        <v>100</v>
      </c>
      <c r="K144" s="51" t="s">
        <v>101</v>
      </c>
    </row>
    <row r="145" spans="1:11" s="19" customFormat="1" ht="94.5">
      <c r="A145" s="31" t="s">
        <v>75</v>
      </c>
      <c r="B145" s="4" t="s">
        <v>62</v>
      </c>
      <c r="C145" s="16" t="s">
        <v>22</v>
      </c>
      <c r="D145" s="16" t="s">
        <v>76</v>
      </c>
      <c r="E145" s="70"/>
      <c r="F145" s="70">
        <v>39</v>
      </c>
      <c r="G145" s="69">
        <v>5</v>
      </c>
      <c r="H145" s="88"/>
      <c r="I145" s="89">
        <f>H145*1.23</f>
        <v>0</v>
      </c>
      <c r="J145" s="90">
        <f>H145*G145</f>
        <v>0</v>
      </c>
      <c r="K145" s="90">
        <f>J145*1.23</f>
        <v>0</v>
      </c>
    </row>
    <row r="146" spans="1:11" s="19" customFormat="1" ht="23.25">
      <c r="A146" s="36"/>
      <c r="B146" s="37"/>
      <c r="C146" s="74"/>
      <c r="D146" s="74"/>
      <c r="E146" s="75"/>
      <c r="F146" s="75"/>
      <c r="G146" s="76"/>
      <c r="H146" s="75"/>
      <c r="I146" s="77"/>
      <c r="J146" s="62" t="s">
        <v>102</v>
      </c>
      <c r="K146" s="91">
        <f>K141+K145</f>
        <v>0</v>
      </c>
    </row>
    <row r="147" spans="1:11" s="19" customFormat="1" ht="27" customHeight="1">
      <c r="A147" s="36"/>
      <c r="B147" s="39"/>
      <c r="C147" s="80"/>
      <c r="D147" s="74"/>
      <c r="E147" s="81"/>
      <c r="F147" s="75"/>
      <c r="G147" s="81"/>
      <c r="H147" s="81"/>
      <c r="I147" s="80"/>
      <c r="J147" s="80"/>
      <c r="K147" s="12"/>
    </row>
    <row r="148" spans="1:11" s="19" customFormat="1" ht="33.75">
      <c r="A148" s="26" t="s">
        <v>8</v>
      </c>
      <c r="B148" s="27"/>
      <c r="C148" s="64"/>
      <c r="D148" s="65"/>
      <c r="E148" s="65">
        <v>41</v>
      </c>
      <c r="F148" s="65"/>
      <c r="G148" s="64"/>
      <c r="H148" s="66"/>
      <c r="I148" s="66"/>
      <c r="J148" s="66"/>
      <c r="K148" s="66"/>
    </row>
    <row r="149" spans="1:11" s="19" customFormat="1" ht="21">
      <c r="A149" s="32" t="s">
        <v>2</v>
      </c>
      <c r="B149" s="33"/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1:11" s="19" customFormat="1" ht="30">
      <c r="A150" s="30" t="s">
        <v>12</v>
      </c>
      <c r="B150" s="30" t="s">
        <v>5</v>
      </c>
      <c r="C150" s="68" t="s">
        <v>1</v>
      </c>
      <c r="D150" s="68" t="s">
        <v>13</v>
      </c>
      <c r="E150" s="51" t="s">
        <v>10</v>
      </c>
      <c r="F150" s="68" t="s">
        <v>6</v>
      </c>
      <c r="G150" s="68" t="s">
        <v>0</v>
      </c>
      <c r="H150" s="51" t="s">
        <v>98</v>
      </c>
      <c r="I150" s="51" t="s">
        <v>99</v>
      </c>
      <c r="J150" s="52" t="s">
        <v>100</v>
      </c>
      <c r="K150" s="51" t="s">
        <v>101</v>
      </c>
    </row>
    <row r="151" spans="1:11" s="19" customFormat="1" ht="47.25">
      <c r="A151" s="31" t="s">
        <v>25</v>
      </c>
      <c r="B151" s="4" t="s">
        <v>26</v>
      </c>
      <c r="C151" s="16" t="s">
        <v>22</v>
      </c>
      <c r="D151" s="16" t="s">
        <v>27</v>
      </c>
      <c r="E151" s="70"/>
      <c r="F151" s="70">
        <v>41</v>
      </c>
      <c r="G151" s="69">
        <v>2</v>
      </c>
      <c r="H151" s="88"/>
      <c r="I151" s="89">
        <f>H151*1.23</f>
        <v>0</v>
      </c>
      <c r="J151" s="90">
        <f>H151*G151</f>
        <v>0</v>
      </c>
      <c r="K151" s="90">
        <f>J151*1.23</f>
        <v>0</v>
      </c>
    </row>
    <row r="152" spans="1:11" s="19" customFormat="1" ht="63">
      <c r="A152" s="31" t="s">
        <v>77</v>
      </c>
      <c r="B152" s="4" t="s">
        <v>78</v>
      </c>
      <c r="C152" s="16" t="s">
        <v>22</v>
      </c>
      <c r="D152" s="16" t="s">
        <v>79</v>
      </c>
      <c r="E152" s="70"/>
      <c r="F152" s="70">
        <v>41</v>
      </c>
      <c r="G152" s="69">
        <v>8</v>
      </c>
      <c r="H152" s="88"/>
      <c r="I152" s="89">
        <f>H152*1.23</f>
        <v>0</v>
      </c>
      <c r="J152" s="90">
        <f>H152*G152</f>
        <v>0</v>
      </c>
      <c r="K152" s="90">
        <f>J152*1.23</f>
        <v>0</v>
      </c>
    </row>
    <row r="153" spans="1:11" s="19" customFormat="1" ht="63">
      <c r="A153" s="31" t="s">
        <v>80</v>
      </c>
      <c r="B153" s="4" t="s">
        <v>81</v>
      </c>
      <c r="C153" s="16" t="s">
        <v>22</v>
      </c>
      <c r="D153" s="16" t="s">
        <v>82</v>
      </c>
      <c r="E153" s="70"/>
      <c r="F153" s="70">
        <v>41</v>
      </c>
      <c r="G153" s="69">
        <v>12</v>
      </c>
      <c r="H153" s="88"/>
      <c r="I153" s="89">
        <f>H153*1.23</f>
        <v>0</v>
      </c>
      <c r="J153" s="90">
        <f>H153*G153</f>
        <v>0</v>
      </c>
      <c r="K153" s="90">
        <f>J153*1.23</f>
        <v>0</v>
      </c>
    </row>
    <row r="154" spans="1:11" s="19" customFormat="1" ht="23.25">
      <c r="A154" s="36"/>
      <c r="B154" s="37"/>
      <c r="C154" s="74"/>
      <c r="D154" s="74"/>
      <c r="E154" s="75"/>
      <c r="F154" s="75"/>
      <c r="G154" s="76"/>
      <c r="H154" s="75"/>
      <c r="I154" s="77"/>
      <c r="J154" s="62" t="s">
        <v>102</v>
      </c>
      <c r="K154" s="91">
        <f>K151+K152+K153</f>
        <v>0</v>
      </c>
    </row>
    <row r="155" spans="3:11" s="19" customFormat="1" ht="27.75" customHeight="1">
      <c r="C155" s="45"/>
      <c r="D155" s="45"/>
      <c r="E155" s="45"/>
      <c r="F155" s="45"/>
      <c r="G155" s="45"/>
      <c r="H155" s="45"/>
      <c r="I155" s="45"/>
      <c r="J155" s="45"/>
      <c r="K155" s="9"/>
    </row>
    <row r="156" spans="1:11" s="19" customFormat="1" ht="33.75">
      <c r="A156" s="26" t="s">
        <v>8</v>
      </c>
      <c r="B156" s="27"/>
      <c r="C156" s="64"/>
      <c r="D156" s="65"/>
      <c r="E156" s="65">
        <v>42</v>
      </c>
      <c r="F156" s="65"/>
      <c r="G156" s="64"/>
      <c r="H156" s="66"/>
      <c r="I156" s="66"/>
      <c r="J156" s="66"/>
      <c r="K156" s="66"/>
    </row>
    <row r="157" spans="1:11" s="19" customFormat="1" ht="21">
      <c r="A157" s="28" t="s">
        <v>83</v>
      </c>
      <c r="B157" s="3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1:11" s="19" customFormat="1" ht="30">
      <c r="A158" s="30" t="s">
        <v>12</v>
      </c>
      <c r="B158" s="30" t="s">
        <v>5</v>
      </c>
      <c r="C158" s="68" t="s">
        <v>1</v>
      </c>
      <c r="D158" s="68" t="s">
        <v>13</v>
      </c>
      <c r="E158" s="51" t="s">
        <v>10</v>
      </c>
      <c r="F158" s="68" t="s">
        <v>6</v>
      </c>
      <c r="G158" s="68" t="s">
        <v>0</v>
      </c>
      <c r="H158" s="51" t="s">
        <v>98</v>
      </c>
      <c r="I158" s="51" t="s">
        <v>99</v>
      </c>
      <c r="J158" s="52" t="s">
        <v>100</v>
      </c>
      <c r="K158" s="51" t="s">
        <v>101</v>
      </c>
    </row>
    <row r="159" spans="1:11" s="19" customFormat="1" ht="63">
      <c r="A159" s="31" t="s">
        <v>84</v>
      </c>
      <c r="B159" s="4" t="s">
        <v>85</v>
      </c>
      <c r="C159" s="16" t="s">
        <v>86</v>
      </c>
      <c r="D159" s="16" t="s">
        <v>87</v>
      </c>
      <c r="E159" s="68"/>
      <c r="F159" s="70">
        <v>42</v>
      </c>
      <c r="G159" s="69">
        <v>1</v>
      </c>
      <c r="H159" s="88"/>
      <c r="I159" s="89">
        <f>H159*1.23</f>
        <v>0</v>
      </c>
      <c r="J159" s="90">
        <f>H159*G159</f>
        <v>0</v>
      </c>
      <c r="K159" s="90">
        <f>J159*1.23</f>
        <v>0</v>
      </c>
    </row>
    <row r="160" spans="1:11" s="19" customFormat="1" ht="21">
      <c r="A160" s="32" t="s">
        <v>88</v>
      </c>
      <c r="B160" s="33"/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1:11" s="19" customFormat="1" ht="30">
      <c r="A161" s="30" t="s">
        <v>12</v>
      </c>
      <c r="B161" s="30" t="s">
        <v>5</v>
      </c>
      <c r="C161" s="68" t="s">
        <v>1</v>
      </c>
      <c r="D161" s="68" t="s">
        <v>13</v>
      </c>
      <c r="E161" s="51" t="s">
        <v>10</v>
      </c>
      <c r="F161" s="68" t="s">
        <v>6</v>
      </c>
      <c r="G161" s="68" t="s">
        <v>0</v>
      </c>
      <c r="H161" s="51" t="s">
        <v>98</v>
      </c>
      <c r="I161" s="51" t="s">
        <v>99</v>
      </c>
      <c r="J161" s="52" t="s">
        <v>100</v>
      </c>
      <c r="K161" s="51" t="s">
        <v>101</v>
      </c>
    </row>
    <row r="162" spans="1:11" s="19" customFormat="1" ht="47.25">
      <c r="A162" s="31" t="s">
        <v>89</v>
      </c>
      <c r="B162" s="4" t="s">
        <v>90</v>
      </c>
      <c r="C162" s="69" t="s">
        <v>91</v>
      </c>
      <c r="D162" s="16" t="s">
        <v>92</v>
      </c>
      <c r="E162" s="16"/>
      <c r="F162" s="70">
        <v>42</v>
      </c>
      <c r="G162" s="69">
        <v>8</v>
      </c>
      <c r="H162" s="88"/>
      <c r="I162" s="89">
        <f>H162*1.23</f>
        <v>0</v>
      </c>
      <c r="J162" s="90">
        <f>H162*G162</f>
        <v>0</v>
      </c>
      <c r="K162" s="90">
        <f>J162*1.23</f>
        <v>0</v>
      </c>
    </row>
    <row r="163" spans="1:11" s="19" customFormat="1" ht="23.25">
      <c r="A163" s="36"/>
      <c r="B163" s="37"/>
      <c r="C163" s="81"/>
      <c r="D163" s="74"/>
      <c r="E163" s="78"/>
      <c r="F163" s="77"/>
      <c r="G163" s="76"/>
      <c r="H163" s="78"/>
      <c r="I163" s="87"/>
      <c r="J163" s="62" t="s">
        <v>102</v>
      </c>
      <c r="K163" s="91">
        <f>K159+K162</f>
        <v>0</v>
      </c>
    </row>
    <row r="164" spans="3:11" s="19" customFormat="1" ht="21.75" customHeight="1">
      <c r="C164" s="45"/>
      <c r="D164" s="45"/>
      <c r="E164" s="45"/>
      <c r="F164" s="45"/>
      <c r="G164" s="45"/>
      <c r="H164" s="45"/>
      <c r="I164" s="45"/>
      <c r="J164" s="45"/>
      <c r="K164" s="6"/>
    </row>
    <row r="165" spans="3:11" s="19" customFormat="1" ht="21.75" customHeight="1">
      <c r="C165" s="45"/>
      <c r="D165" s="45"/>
      <c r="E165" s="45"/>
      <c r="F165" s="45"/>
      <c r="G165" s="45"/>
      <c r="H165" s="45"/>
      <c r="I165" s="45"/>
      <c r="J165" s="45"/>
      <c r="K165" s="9"/>
    </row>
    <row r="166" spans="3:11" s="19" customFormat="1" ht="21">
      <c r="C166" s="45"/>
      <c r="D166" s="45"/>
      <c r="E166" s="45"/>
      <c r="F166" s="45"/>
      <c r="G166" s="45"/>
      <c r="H166" s="45"/>
      <c r="I166" s="45"/>
      <c r="J166" s="45"/>
      <c r="K166" s="9"/>
    </row>
    <row r="167" spans="1:11" s="19" customFormat="1" ht="33.75">
      <c r="A167" s="26" t="s">
        <v>8</v>
      </c>
      <c r="B167" s="27"/>
      <c r="C167" s="64"/>
      <c r="D167" s="65"/>
      <c r="E167" s="65">
        <v>89</v>
      </c>
      <c r="F167" s="65"/>
      <c r="G167" s="64"/>
      <c r="H167" s="66"/>
      <c r="I167" s="66"/>
      <c r="J167" s="66"/>
      <c r="K167" s="66"/>
    </row>
    <row r="168" spans="1:11" s="19" customFormat="1" ht="21">
      <c r="A168" s="32" t="s">
        <v>2</v>
      </c>
      <c r="B168" s="33"/>
      <c r="C168" s="73"/>
      <c r="D168" s="73"/>
      <c r="E168" s="73"/>
      <c r="F168" s="73"/>
      <c r="G168" s="73"/>
      <c r="H168" s="73"/>
      <c r="I168" s="73"/>
      <c r="J168" s="73"/>
      <c r="K168" s="78"/>
    </row>
    <row r="169" spans="1:11" s="19" customFormat="1" ht="30">
      <c r="A169" s="30" t="s">
        <v>12</v>
      </c>
      <c r="B169" s="30" t="s">
        <v>5</v>
      </c>
      <c r="C169" s="68" t="s">
        <v>1</v>
      </c>
      <c r="D169" s="68" t="s">
        <v>13</v>
      </c>
      <c r="E169" s="68" t="s">
        <v>9</v>
      </c>
      <c r="F169" s="68" t="s">
        <v>6</v>
      </c>
      <c r="G169" s="68" t="s">
        <v>0</v>
      </c>
      <c r="H169" s="51" t="s">
        <v>98</v>
      </c>
      <c r="I169" s="51" t="s">
        <v>99</v>
      </c>
      <c r="J169" s="52" t="s">
        <v>100</v>
      </c>
      <c r="K169" s="51" t="s">
        <v>101</v>
      </c>
    </row>
    <row r="170" spans="1:11" s="19" customFormat="1" ht="63">
      <c r="A170" s="41" t="s">
        <v>15</v>
      </c>
      <c r="B170" s="35" t="s">
        <v>24</v>
      </c>
      <c r="C170" s="82" t="s">
        <v>22</v>
      </c>
      <c r="D170" s="82" t="s">
        <v>16</v>
      </c>
      <c r="E170" s="71"/>
      <c r="F170" s="70">
        <v>89</v>
      </c>
      <c r="G170" s="86">
        <v>1</v>
      </c>
      <c r="H170" s="88"/>
      <c r="I170" s="89">
        <f>H170*1.23</f>
        <v>0</v>
      </c>
      <c r="J170" s="90">
        <f>H170*G170</f>
        <v>0</v>
      </c>
      <c r="K170" s="90">
        <f>J170*1.23</f>
        <v>0</v>
      </c>
    </row>
    <row r="171" spans="1:11" s="19" customFormat="1" ht="21">
      <c r="A171" s="32" t="s">
        <v>3</v>
      </c>
      <c r="B171" s="33"/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1:11" s="19" customFormat="1" ht="30">
      <c r="A172" s="30" t="s">
        <v>12</v>
      </c>
      <c r="B172" s="30" t="s">
        <v>5</v>
      </c>
      <c r="C172" s="68" t="s">
        <v>1</v>
      </c>
      <c r="D172" s="68" t="s">
        <v>13</v>
      </c>
      <c r="E172" s="51" t="s">
        <v>10</v>
      </c>
      <c r="F172" s="68" t="s">
        <v>6</v>
      </c>
      <c r="G172" s="68" t="s">
        <v>0</v>
      </c>
      <c r="H172" s="51" t="s">
        <v>98</v>
      </c>
      <c r="I172" s="51" t="s">
        <v>99</v>
      </c>
      <c r="J172" s="52" t="s">
        <v>100</v>
      </c>
      <c r="K172" s="51" t="s">
        <v>101</v>
      </c>
    </row>
    <row r="173" spans="1:11" s="19" customFormat="1" ht="63">
      <c r="A173" s="41" t="s">
        <v>17</v>
      </c>
      <c r="B173" s="40" t="s">
        <v>18</v>
      </c>
      <c r="C173" s="85" t="s">
        <v>23</v>
      </c>
      <c r="D173" s="82" t="s">
        <v>93</v>
      </c>
      <c r="E173" s="71"/>
      <c r="F173" s="83">
        <v>89</v>
      </c>
      <c r="G173" s="86">
        <v>1</v>
      </c>
      <c r="H173" s="88"/>
      <c r="I173" s="89">
        <f>H173*1.23</f>
        <v>0</v>
      </c>
      <c r="J173" s="90">
        <f>H173*G173</f>
        <v>0</v>
      </c>
      <c r="K173" s="90">
        <f>J173*1.23</f>
        <v>0</v>
      </c>
    </row>
    <row r="174" spans="1:11" s="19" customFormat="1" ht="141.75">
      <c r="A174" s="31" t="s">
        <v>94</v>
      </c>
      <c r="B174" s="4" t="s">
        <v>95</v>
      </c>
      <c r="C174" s="68" t="s">
        <v>30</v>
      </c>
      <c r="D174" s="16" t="s">
        <v>96</v>
      </c>
      <c r="E174" s="70"/>
      <c r="F174" s="83">
        <v>89</v>
      </c>
      <c r="G174" s="69">
        <v>2</v>
      </c>
      <c r="H174" s="88"/>
      <c r="I174" s="89">
        <f>H174*1.23</f>
        <v>0</v>
      </c>
      <c r="J174" s="90">
        <f>H174*G174</f>
        <v>0</v>
      </c>
      <c r="K174" s="90">
        <f>J174*1.23</f>
        <v>0</v>
      </c>
    </row>
    <row r="175" spans="3:12" s="19" customFormat="1" ht="23.25">
      <c r="C175" s="45"/>
      <c r="D175" s="45"/>
      <c r="E175" s="45"/>
      <c r="F175" s="45"/>
      <c r="G175" s="45"/>
      <c r="H175" s="45"/>
      <c r="I175" s="45"/>
      <c r="J175" s="62" t="s">
        <v>102</v>
      </c>
      <c r="K175" s="91">
        <f>K170+K173+K174</f>
        <v>0</v>
      </c>
      <c r="L175" s="10"/>
    </row>
    <row r="176" spans="3:11" s="19" customFormat="1" ht="12.75"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3:11" s="19" customFormat="1" ht="12.75"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3:11" s="19" customFormat="1" ht="12.75"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3:12" s="19" customFormat="1" ht="23.25" customHeight="1">
      <c r="C179" s="45"/>
      <c r="D179" s="45"/>
      <c r="E179" s="45"/>
      <c r="F179" s="114" t="s">
        <v>103</v>
      </c>
      <c r="G179" s="114"/>
      <c r="H179" s="114"/>
      <c r="I179" s="115">
        <f>K13+K24+K35+K45+K55+K65+K72+K82+K92+K102+K114+K125+K134+K146+K154+K163+K175</f>
        <v>0</v>
      </c>
      <c r="J179" s="114"/>
      <c r="K179" s="114"/>
      <c r="L179" s="42"/>
    </row>
    <row r="183" spans="1:12" ht="37.5" customHeight="1">
      <c r="A183" s="26" t="s">
        <v>105</v>
      </c>
      <c r="B183" s="27"/>
      <c r="C183" s="27"/>
      <c r="D183" s="65"/>
      <c r="E183" s="65"/>
      <c r="F183" s="65"/>
      <c r="G183" s="64"/>
      <c r="H183" s="66"/>
      <c r="I183" s="66"/>
      <c r="J183" s="66"/>
      <c r="K183" s="66"/>
      <c r="L183" s="14"/>
    </row>
    <row r="184" spans="1:12" ht="12.75">
      <c r="A184" s="19"/>
      <c r="B184" s="19"/>
      <c r="C184" s="19"/>
      <c r="L184" s="13"/>
    </row>
    <row r="185" spans="1:11" ht="18.75">
      <c r="A185" s="36"/>
      <c r="B185" s="37"/>
      <c r="C185" s="96"/>
      <c r="D185" s="97"/>
      <c r="E185" s="81"/>
      <c r="F185" s="75"/>
      <c r="G185" s="76"/>
      <c r="H185" s="75"/>
      <c r="I185" s="78"/>
      <c r="J185" s="78"/>
      <c r="K185" s="78"/>
    </row>
    <row r="186" spans="1:11" ht="21">
      <c r="A186" s="32" t="s">
        <v>2</v>
      </c>
      <c r="B186" s="33"/>
      <c r="C186" s="33"/>
      <c r="D186" s="73"/>
      <c r="E186" s="73"/>
      <c r="F186" s="73"/>
      <c r="G186" s="73"/>
      <c r="H186" s="73"/>
      <c r="I186" s="73"/>
      <c r="J186" s="73"/>
      <c r="K186" s="78"/>
    </row>
    <row r="187" spans="1:11" ht="30">
      <c r="A187" s="30" t="s">
        <v>12</v>
      </c>
      <c r="B187" s="30" t="s">
        <v>5</v>
      </c>
      <c r="C187" s="30" t="s">
        <v>1</v>
      </c>
      <c r="D187" s="68" t="s">
        <v>13</v>
      </c>
      <c r="E187" s="68" t="s">
        <v>9</v>
      </c>
      <c r="F187" s="68" t="s">
        <v>6</v>
      </c>
      <c r="G187" s="68" t="s">
        <v>0</v>
      </c>
      <c r="H187" s="51" t="s">
        <v>98</v>
      </c>
      <c r="I187" s="51" t="s">
        <v>99</v>
      </c>
      <c r="J187" s="52" t="s">
        <v>100</v>
      </c>
      <c r="K187" s="51" t="s">
        <v>101</v>
      </c>
    </row>
    <row r="188" spans="1:11" ht="63">
      <c r="A188" s="98" t="s">
        <v>15</v>
      </c>
      <c r="B188" s="34" t="s">
        <v>24</v>
      </c>
      <c r="C188" s="99" t="s">
        <v>22</v>
      </c>
      <c r="D188" s="100" t="s">
        <v>16</v>
      </c>
      <c r="E188" s="101"/>
      <c r="F188" s="102"/>
      <c r="G188" s="103">
        <v>7</v>
      </c>
      <c r="H188" s="104"/>
      <c r="I188" s="105">
        <f>H188*1.23</f>
        <v>0</v>
      </c>
      <c r="J188" s="106">
        <f>H188*G188</f>
        <v>0</v>
      </c>
      <c r="K188" s="107">
        <f>J188*1.23</f>
        <v>0</v>
      </c>
    </row>
    <row r="189" spans="1:11" ht="15.75">
      <c r="A189" s="19"/>
      <c r="B189" s="19"/>
      <c r="C189" s="19"/>
      <c r="K189" s="78"/>
    </row>
    <row r="190" spans="1:11" ht="21">
      <c r="A190" s="32" t="s">
        <v>3</v>
      </c>
      <c r="B190" s="33"/>
      <c r="C190" s="33"/>
      <c r="D190" s="73"/>
      <c r="E190" s="73"/>
      <c r="F190" s="73"/>
      <c r="G190" s="73"/>
      <c r="H190" s="73"/>
      <c r="I190" s="73"/>
      <c r="J190" s="73"/>
      <c r="K190" s="73"/>
    </row>
    <row r="191" spans="1:11" ht="30">
      <c r="A191" s="30" t="s">
        <v>12</v>
      </c>
      <c r="B191" s="30" t="s">
        <v>5</v>
      </c>
      <c r="C191" s="30" t="s">
        <v>1</v>
      </c>
      <c r="D191" s="68" t="s">
        <v>13</v>
      </c>
      <c r="E191" s="51" t="s">
        <v>10</v>
      </c>
      <c r="F191" s="68" t="s">
        <v>6</v>
      </c>
      <c r="G191" s="68" t="s">
        <v>0</v>
      </c>
      <c r="H191" s="51" t="s">
        <v>98</v>
      </c>
      <c r="I191" s="51" t="s">
        <v>99</v>
      </c>
      <c r="J191" s="52" t="s">
        <v>100</v>
      </c>
      <c r="K191" s="51" t="s">
        <v>101</v>
      </c>
    </row>
    <row r="192" spans="1:11" ht="63">
      <c r="A192" s="41" t="s">
        <v>17</v>
      </c>
      <c r="B192" s="40" t="s">
        <v>18</v>
      </c>
      <c r="C192" s="108" t="s">
        <v>23</v>
      </c>
      <c r="D192" s="82" t="s">
        <v>93</v>
      </c>
      <c r="E192" s="71"/>
      <c r="F192" s="83"/>
      <c r="G192" s="86">
        <v>1</v>
      </c>
      <c r="H192" s="92"/>
      <c r="I192" s="93">
        <f>H192*1.23</f>
        <v>0</v>
      </c>
      <c r="J192" s="94">
        <f>H192*G192</f>
        <v>0</v>
      </c>
      <c r="K192" s="95">
        <f>J192*1.23</f>
        <v>0</v>
      </c>
    </row>
    <row r="193" spans="1:11" ht="18.75">
      <c r="A193" s="31"/>
      <c r="B193" s="4"/>
      <c r="C193" s="30"/>
      <c r="D193" s="16"/>
      <c r="E193" s="70"/>
      <c r="F193" s="83"/>
      <c r="G193" s="69"/>
      <c r="H193" s="72"/>
      <c r="I193" s="79"/>
      <c r="J193" s="72"/>
      <c r="K193" s="72"/>
    </row>
    <row r="194" spans="1:11" ht="23.25">
      <c r="A194" s="19"/>
      <c r="B194" s="19"/>
      <c r="C194" s="19"/>
      <c r="J194" s="62" t="s">
        <v>102</v>
      </c>
      <c r="K194" s="91">
        <f>K188+K192</f>
        <v>0</v>
      </c>
    </row>
    <row r="195" spans="1:3" ht="12.75">
      <c r="A195" s="19"/>
      <c r="B195" s="19"/>
      <c r="C195" s="19"/>
    </row>
    <row r="196" spans="1:11" ht="33.75">
      <c r="A196" s="26" t="s">
        <v>106</v>
      </c>
      <c r="B196" s="27"/>
      <c r="C196" s="27"/>
      <c r="D196" s="65"/>
      <c r="E196" s="65"/>
      <c r="F196" s="65"/>
      <c r="G196" s="64"/>
      <c r="H196" s="66"/>
      <c r="I196" s="66"/>
      <c r="J196" s="66"/>
      <c r="K196" s="66"/>
    </row>
    <row r="197" spans="1:3" ht="12.75">
      <c r="A197" s="19"/>
      <c r="B197" s="19"/>
      <c r="C197" s="19"/>
    </row>
    <row r="198" spans="1:11" ht="18.75">
      <c r="A198" s="36"/>
      <c r="B198" s="37"/>
      <c r="C198" s="96"/>
      <c r="D198" s="97"/>
      <c r="E198" s="81"/>
      <c r="F198" s="75"/>
      <c r="G198" s="76"/>
      <c r="H198" s="75"/>
      <c r="I198" s="78"/>
      <c r="J198" s="78"/>
      <c r="K198" s="78"/>
    </row>
    <row r="199" spans="1:11" ht="21">
      <c r="A199" s="32" t="s">
        <v>2</v>
      </c>
      <c r="B199" s="33"/>
      <c r="C199" s="33"/>
      <c r="D199" s="73"/>
      <c r="E199" s="73"/>
      <c r="F199" s="73"/>
      <c r="G199" s="73"/>
      <c r="H199" s="73"/>
      <c r="I199" s="73"/>
      <c r="J199" s="73"/>
      <c r="K199" s="78"/>
    </row>
    <row r="200" spans="1:11" ht="30">
      <c r="A200" s="30" t="s">
        <v>12</v>
      </c>
      <c r="B200" s="30" t="s">
        <v>5</v>
      </c>
      <c r="C200" s="30" t="s">
        <v>1</v>
      </c>
      <c r="D200" s="68" t="s">
        <v>13</v>
      </c>
      <c r="E200" s="68" t="s">
        <v>9</v>
      </c>
      <c r="F200" s="68" t="s">
        <v>6</v>
      </c>
      <c r="G200" s="68" t="s">
        <v>0</v>
      </c>
      <c r="H200" s="51" t="s">
        <v>98</v>
      </c>
      <c r="I200" s="51" t="s">
        <v>99</v>
      </c>
      <c r="J200" s="52" t="s">
        <v>100</v>
      </c>
      <c r="K200" s="51" t="s">
        <v>101</v>
      </c>
    </row>
    <row r="201" spans="1:11" ht="63">
      <c r="A201" s="98" t="s">
        <v>15</v>
      </c>
      <c r="B201" s="34" t="s">
        <v>24</v>
      </c>
      <c r="C201" s="99" t="s">
        <v>22</v>
      </c>
      <c r="D201" s="100" t="s">
        <v>16</v>
      </c>
      <c r="E201" s="101"/>
      <c r="F201" s="102"/>
      <c r="G201" s="103">
        <v>1</v>
      </c>
      <c r="H201" s="104"/>
      <c r="I201" s="105">
        <f>H201*1.23</f>
        <v>0</v>
      </c>
      <c r="J201" s="106">
        <f>H201*G201</f>
        <v>0</v>
      </c>
      <c r="K201" s="107">
        <f>J201*1.23</f>
        <v>0</v>
      </c>
    </row>
    <row r="202" spans="1:11" ht="15.75">
      <c r="A202" s="19"/>
      <c r="B202" s="19"/>
      <c r="C202" s="19"/>
      <c r="K202" s="78"/>
    </row>
    <row r="203" spans="1:11" ht="21">
      <c r="A203" s="32" t="s">
        <v>3</v>
      </c>
      <c r="B203" s="33"/>
      <c r="C203" s="33"/>
      <c r="D203" s="73"/>
      <c r="E203" s="73"/>
      <c r="F203" s="73"/>
      <c r="G203" s="73"/>
      <c r="H203" s="73"/>
      <c r="I203" s="73"/>
      <c r="J203" s="73"/>
      <c r="K203" s="73"/>
    </row>
    <row r="204" spans="1:11" ht="30">
      <c r="A204" s="30" t="s">
        <v>12</v>
      </c>
      <c r="B204" s="30" t="s">
        <v>5</v>
      </c>
      <c r="C204" s="30" t="s">
        <v>1</v>
      </c>
      <c r="D204" s="68" t="s">
        <v>13</v>
      </c>
      <c r="E204" s="51" t="s">
        <v>10</v>
      </c>
      <c r="F204" s="68" t="s">
        <v>6</v>
      </c>
      <c r="G204" s="68" t="s">
        <v>0</v>
      </c>
      <c r="H204" s="51" t="s">
        <v>98</v>
      </c>
      <c r="I204" s="51" t="s">
        <v>99</v>
      </c>
      <c r="J204" s="52" t="s">
        <v>100</v>
      </c>
      <c r="K204" s="51" t="s">
        <v>101</v>
      </c>
    </row>
    <row r="205" spans="1:11" ht="63">
      <c r="A205" s="41" t="s">
        <v>17</v>
      </c>
      <c r="B205" s="40" t="s">
        <v>18</v>
      </c>
      <c r="C205" s="108" t="s">
        <v>23</v>
      </c>
      <c r="D205" s="82" t="s">
        <v>93</v>
      </c>
      <c r="E205" s="71"/>
      <c r="F205" s="83"/>
      <c r="G205" s="103">
        <v>1</v>
      </c>
      <c r="H205" s="104"/>
      <c r="I205" s="105">
        <f>H205*1.23</f>
        <v>0</v>
      </c>
      <c r="J205" s="106">
        <f>H205*G205</f>
        <v>0</v>
      </c>
      <c r="K205" s="107">
        <f>J205*1.23</f>
        <v>0</v>
      </c>
    </row>
    <row r="206" spans="1:11" ht="18.75">
      <c r="A206" s="31"/>
      <c r="B206" s="4"/>
      <c r="C206" s="30"/>
      <c r="D206" s="16"/>
      <c r="E206" s="70"/>
      <c r="F206" s="83"/>
      <c r="G206" s="76"/>
      <c r="H206" s="78"/>
      <c r="I206" s="87"/>
      <c r="J206" s="78"/>
      <c r="K206" s="78"/>
    </row>
    <row r="207" spans="1:11" ht="23.25">
      <c r="A207" s="19"/>
      <c r="B207" s="19"/>
      <c r="C207" s="19"/>
      <c r="J207" s="62" t="s">
        <v>102</v>
      </c>
      <c r="K207" s="91">
        <f>K201+K205</f>
        <v>0</v>
      </c>
    </row>
    <row r="208" spans="1:3" ht="12.75">
      <c r="A208" s="109"/>
      <c r="B208" s="19"/>
      <c r="C208" s="19"/>
    </row>
    <row r="209" spans="1:11" ht="18.75">
      <c r="A209" s="36"/>
      <c r="B209" s="38"/>
      <c r="C209" s="37"/>
      <c r="D209" s="74"/>
      <c r="E209" s="75"/>
      <c r="F209" s="75"/>
      <c r="G209" s="76"/>
      <c r="H209" s="77"/>
      <c r="I209" s="76"/>
      <c r="J209" s="78"/>
      <c r="K209" s="78"/>
    </row>
    <row r="210" spans="1:11" ht="33.75">
      <c r="A210" s="26" t="s">
        <v>107</v>
      </c>
      <c r="B210" s="27"/>
      <c r="C210" s="27"/>
      <c r="D210" s="65"/>
      <c r="E210" s="110"/>
      <c r="F210" s="65"/>
      <c r="G210" s="64"/>
      <c r="H210" s="66"/>
      <c r="I210" s="66"/>
      <c r="J210" s="66"/>
      <c r="K210" s="66"/>
    </row>
    <row r="211" spans="1:3" ht="12.75">
      <c r="A211" s="19"/>
      <c r="B211" s="19"/>
      <c r="C211" s="19"/>
    </row>
    <row r="212" spans="1:11" ht="18.75">
      <c r="A212" s="36"/>
      <c r="B212" s="37"/>
      <c r="C212" s="96"/>
      <c r="D212" s="97"/>
      <c r="E212" s="81"/>
      <c r="F212" s="75"/>
      <c r="G212" s="76"/>
      <c r="H212" s="75"/>
      <c r="I212" s="78"/>
      <c r="J212" s="78"/>
      <c r="K212" s="78"/>
    </row>
    <row r="213" spans="1:11" ht="21">
      <c r="A213" s="32" t="s">
        <v>2</v>
      </c>
      <c r="B213" s="33"/>
      <c r="C213" s="33"/>
      <c r="D213" s="73"/>
      <c r="E213" s="73"/>
      <c r="F213" s="73"/>
      <c r="G213" s="73"/>
      <c r="H213" s="73"/>
      <c r="I213" s="73"/>
      <c r="J213" s="73"/>
      <c r="K213" s="78"/>
    </row>
    <row r="214" spans="1:11" ht="30">
      <c r="A214" s="30" t="s">
        <v>12</v>
      </c>
      <c r="B214" s="30" t="s">
        <v>5</v>
      </c>
      <c r="C214" s="30" t="s">
        <v>1</v>
      </c>
      <c r="D214" s="68" t="s">
        <v>13</v>
      </c>
      <c r="E214" s="68" t="s">
        <v>9</v>
      </c>
      <c r="F214" s="68" t="s">
        <v>6</v>
      </c>
      <c r="G214" s="68" t="s">
        <v>0</v>
      </c>
      <c r="H214" s="51" t="s">
        <v>98</v>
      </c>
      <c r="I214" s="51" t="s">
        <v>99</v>
      </c>
      <c r="J214" s="52" t="s">
        <v>100</v>
      </c>
      <c r="K214" s="51" t="s">
        <v>101</v>
      </c>
    </row>
    <row r="215" spans="1:11" ht="63">
      <c r="A215" s="98" t="s">
        <v>15</v>
      </c>
      <c r="B215" s="34" t="s">
        <v>24</v>
      </c>
      <c r="C215" s="99" t="s">
        <v>22</v>
      </c>
      <c r="D215" s="100" t="s">
        <v>16</v>
      </c>
      <c r="E215" s="101"/>
      <c r="F215" s="102"/>
      <c r="G215" s="103">
        <v>1</v>
      </c>
      <c r="H215" s="104"/>
      <c r="I215" s="105">
        <f>H215*1.23</f>
        <v>0</v>
      </c>
      <c r="J215" s="106">
        <f>H215*G215</f>
        <v>0</v>
      </c>
      <c r="K215" s="107">
        <f>J215*1.23</f>
        <v>0</v>
      </c>
    </row>
    <row r="216" spans="1:11" ht="23.25">
      <c r="A216" s="111"/>
      <c r="B216" s="112"/>
      <c r="C216" s="112"/>
      <c r="D216" s="113"/>
      <c r="E216" s="113"/>
      <c r="F216" s="113"/>
      <c r="G216" s="113"/>
      <c r="H216" s="113"/>
      <c r="I216" s="113"/>
      <c r="J216" s="62" t="s">
        <v>102</v>
      </c>
      <c r="K216" s="91">
        <f>K215</f>
        <v>0</v>
      </c>
    </row>
    <row r="217" spans="1:3" ht="12.75">
      <c r="A217" s="109"/>
      <c r="B217" s="19"/>
      <c r="C217" s="19"/>
    </row>
    <row r="218" spans="1:3" ht="12.75">
      <c r="A218" s="19"/>
      <c r="B218" s="19"/>
      <c r="C218" s="19"/>
    </row>
    <row r="219" spans="1:3" ht="12.75">
      <c r="A219" s="19"/>
      <c r="B219" s="19"/>
      <c r="C219" s="19"/>
    </row>
    <row r="220" spans="1:3" ht="12.75">
      <c r="A220" s="19"/>
      <c r="B220" s="19"/>
      <c r="C220" s="19"/>
    </row>
    <row r="221" spans="1:3" ht="12.75">
      <c r="A221" s="19"/>
      <c r="B221" s="19"/>
      <c r="C221" s="19"/>
    </row>
    <row r="222" spans="1:11" ht="18.75">
      <c r="A222" s="19"/>
      <c r="B222" s="19"/>
      <c r="C222" s="19"/>
      <c r="F222" s="117" t="s">
        <v>108</v>
      </c>
      <c r="G222" s="117"/>
      <c r="H222" s="117"/>
      <c r="I222" s="118">
        <f>K194+K207+K216</f>
        <v>0</v>
      </c>
      <c r="J222" s="117"/>
      <c r="K222" s="117"/>
    </row>
    <row r="227" spans="6:11" ht="18.75">
      <c r="F227" s="117" t="s">
        <v>109</v>
      </c>
      <c r="G227" s="117"/>
      <c r="H227" s="117"/>
      <c r="I227" s="118">
        <f>I179+I222</f>
        <v>0</v>
      </c>
      <c r="J227" s="117"/>
      <c r="K227" s="117"/>
    </row>
  </sheetData>
  <sheetProtection password="C660" sheet="1"/>
  <protectedRanges>
    <protectedRange sqref="H223:K226 H228:K65536 H1:K182" name="Rozstęp1"/>
    <protectedRange sqref="H227:K227 H183:K222" name="Rozstęp1_1"/>
  </protectedRanges>
  <mergeCells count="7">
    <mergeCell ref="F179:H179"/>
    <mergeCell ref="I179:K179"/>
    <mergeCell ref="A1:K1"/>
    <mergeCell ref="F222:H222"/>
    <mergeCell ref="I222:K222"/>
    <mergeCell ref="F227:H227"/>
    <mergeCell ref="I227:K2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m.przybyla</dc:creator>
  <cp:keywords/>
  <dc:description/>
  <cp:lastModifiedBy>g.stangreciak</cp:lastModifiedBy>
  <dcterms:created xsi:type="dcterms:W3CDTF">2017-06-09T05:41:41Z</dcterms:created>
  <dcterms:modified xsi:type="dcterms:W3CDTF">2018-07-05T06:36:59Z</dcterms:modified>
  <cp:category/>
  <cp:version/>
  <cp:contentType/>
  <cp:contentStatus/>
</cp:coreProperties>
</file>